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G:\.shortcut-targets-by-id\0B1Mrdv3vkzYTRmNzVk5NX2RyNGc\共有data\4＿総務部\書類ひな形\㈱TATSUMI宛て専用請求書\〇登録番号入り）㈱TATSUMI\"/>
    </mc:Choice>
  </mc:AlternateContent>
  <xr:revisionPtr revIDLastSave="0" documentId="13_ncr:1_{7EB7C51E-F63F-4110-ACC9-FC2657D72E6F}" xr6:coauthVersionLast="47" xr6:coauthVersionMax="47" xr10:uidLastSave="{00000000-0000-0000-0000-000000000000}"/>
  <bookViews>
    <workbookView xWindow="0" yWindow="0" windowWidth="14400" windowHeight="15600" tabRatio="718" activeTab="2" xr2:uid="{00000000-000D-0000-FFFF-FFFF00000000}"/>
  </bookViews>
  <sheets>
    <sheet name="契約用" sheetId="12" r:id="rId1"/>
    <sheet name="常用（通常）" sheetId="8" r:id="rId2"/>
    <sheet name="常用（別紙明細）" sheetId="14" r:id="rId3"/>
  </sheets>
  <definedNames>
    <definedName name="_xlnm.Print_Area" localSheetId="0">契約用!$B:$BW</definedName>
    <definedName name="_xlnm.Print_Area" localSheetId="1">'常用（通常）'!$B:$BW</definedName>
    <definedName name="_xlnm.Print_Area" localSheetId="2">'常用（別紙明細）'!$B:$BW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36" i="14" l="1"/>
  <c r="BJ56" i="8"/>
  <c r="BJ36" i="12"/>
  <c r="BJ32" i="8" l="1"/>
  <c r="BJ54" i="8" s="1"/>
  <c r="BJ60" i="14"/>
  <c r="B14" i="14" s="1"/>
  <c r="BJ60" i="12"/>
  <c r="V24" i="12" s="1"/>
  <c r="G32" i="12"/>
  <c r="V22" i="12"/>
  <c r="AG60" i="12" s="1"/>
  <c r="BJ34" i="8"/>
  <c r="BJ52" i="8"/>
  <c r="BJ50" i="8"/>
  <c r="BJ36" i="8"/>
  <c r="BJ42" i="8"/>
  <c r="BJ44" i="8"/>
  <c r="BJ46" i="8"/>
  <c r="BJ48" i="8"/>
  <c r="BJ60" i="8" l="1"/>
  <c r="B14" i="8" s="1"/>
  <c r="AG32" i="12"/>
  <c r="AG36" i="12"/>
  <c r="BG26" i="12"/>
  <c r="BG18" i="12"/>
  <c r="BG24" i="12" s="1"/>
  <c r="B14" i="12" s="1"/>
  <c r="AV32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AZ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r○○.○○.○○　と入力</t>
        </r>
      </text>
    </comment>
    <comment ref="AV14" authorId="0" shapeId="0" xr:uid="{1D5A2258-4193-45D1-A505-5AB68A92D7C0}">
      <text>
        <r>
          <rPr>
            <b/>
            <sz val="9"/>
            <color indexed="81"/>
            <rFont val="ＭＳ Ｐゴシック"/>
            <family val="3"/>
            <charset val="128"/>
          </rPr>
          <t>○○銀行　　○○支店</t>
        </r>
      </text>
    </comment>
    <comment ref="AV15" authorId="0" shapeId="0" xr:uid="{CB455B55-362B-42CE-B65E-C97962BE5250}">
      <text>
        <r>
          <rPr>
            <b/>
            <sz val="9"/>
            <color indexed="81"/>
            <rFont val="ＭＳ Ｐゴシック"/>
            <family val="3"/>
            <charset val="128"/>
          </rPr>
          <t>普通又は当座預金　№○○○○○○○</t>
        </r>
      </text>
    </comment>
    <comment ref="AV16" authorId="0" shapeId="0" xr:uid="{D9D828EF-F43E-46A0-9B2E-00D7419AE431}">
      <text>
        <r>
          <rPr>
            <b/>
            <sz val="9"/>
            <color indexed="81"/>
            <rFont val="ＭＳ Ｐゴシック"/>
            <family val="3"/>
            <charset val="128"/>
          </rPr>
          <t>口座名義</t>
        </r>
      </text>
    </comment>
    <comment ref="V2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前月迄を入力</t>
        </r>
      </text>
    </comment>
    <comment ref="BJ3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税抜きの当月迄出来高累計額を入力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AZ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r○○.○○.○○　と入力</t>
        </r>
      </text>
    </comment>
    <comment ref="AV14" authorId="0" shapeId="0" xr:uid="{AE8FDC9E-6B96-4251-AA3C-36CDD315CD23}">
      <text>
        <r>
          <rPr>
            <b/>
            <sz val="9"/>
            <color indexed="81"/>
            <rFont val="ＭＳ Ｐゴシック"/>
            <family val="3"/>
            <charset val="128"/>
          </rPr>
          <t>○○銀行　　○○支店</t>
        </r>
      </text>
    </comment>
    <comment ref="AV15" authorId="0" shapeId="0" xr:uid="{4CCA7CEB-6199-4C1F-8F24-9648334930AC}">
      <text>
        <r>
          <rPr>
            <b/>
            <sz val="9"/>
            <color indexed="81"/>
            <rFont val="ＭＳ Ｐゴシック"/>
            <family val="3"/>
            <charset val="128"/>
          </rPr>
          <t>普通又は当座預金　№○○○○○○○</t>
        </r>
      </text>
    </comment>
    <comment ref="AV16" authorId="0" shapeId="0" xr:uid="{080F432C-1FD3-4AAA-9E2F-42628F81BCB1}">
      <text>
        <r>
          <rPr>
            <b/>
            <sz val="9"/>
            <color indexed="81"/>
            <rFont val="ＭＳ Ｐゴシック"/>
            <family val="3"/>
            <charset val="128"/>
          </rPr>
          <t>口座名義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AZ2" authorId="0" shapeId="0" xr:uid="{BDFC0116-0E0F-4D9C-B25A-86B7C53C4929}">
      <text>
        <r>
          <rPr>
            <b/>
            <sz val="9"/>
            <color indexed="81"/>
            <rFont val="ＭＳ Ｐゴシック"/>
            <family val="3"/>
            <charset val="128"/>
          </rPr>
          <t>r○○.○○.○○　と入力</t>
        </r>
      </text>
    </comment>
    <comment ref="AV14" authorId="0" shapeId="0" xr:uid="{1AAE0E3E-9AFD-4DB3-AE68-647F0A50318F}">
      <text>
        <r>
          <rPr>
            <b/>
            <sz val="9"/>
            <color indexed="81"/>
            <rFont val="ＭＳ Ｐゴシック"/>
            <family val="3"/>
            <charset val="128"/>
          </rPr>
          <t>○○銀行　　○○支店</t>
        </r>
      </text>
    </comment>
    <comment ref="AV15" authorId="0" shapeId="0" xr:uid="{735E33CC-F011-47A0-912C-9B82F49FF831}">
      <text>
        <r>
          <rPr>
            <b/>
            <sz val="9"/>
            <color indexed="81"/>
            <rFont val="ＭＳ Ｐゴシック"/>
            <family val="3"/>
            <charset val="128"/>
          </rPr>
          <t>普通又は当座預金　№○○○○○○○</t>
        </r>
      </text>
    </comment>
    <comment ref="AV16" authorId="0" shapeId="0" xr:uid="{2615E822-A6A0-4B93-AE40-01D2669428EB}">
      <text>
        <r>
          <rPr>
            <b/>
            <sz val="9"/>
            <color indexed="81"/>
            <rFont val="ＭＳ Ｐゴシック"/>
            <family val="3"/>
            <charset val="128"/>
          </rPr>
          <t>口座名義</t>
        </r>
      </text>
    </comment>
    <comment ref="BJ32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税抜きを入力</t>
        </r>
      </text>
    </comment>
  </commentList>
</comments>
</file>

<file path=xl/sharedStrings.xml><?xml version="1.0" encoding="utf-8"?>
<sst xmlns="http://schemas.openxmlformats.org/spreadsheetml/2006/main" count="178" uniqueCount="64">
  <si>
    <t>作業所</t>
    <phoneticPr fontId="4"/>
  </si>
  <si>
    <t>工事</t>
    <rPh sb="0" eb="2">
      <t>コウジ</t>
    </rPh>
    <phoneticPr fontId="4"/>
  </si>
  <si>
    <t>（住所）</t>
    <rPh sb="1" eb="3">
      <t>ジュウショ</t>
    </rPh>
    <phoneticPr fontId="4"/>
  </si>
  <si>
    <t>（氏名）</t>
    <rPh sb="1" eb="3">
      <t>シメイ</t>
    </rPh>
    <phoneticPr fontId="4"/>
  </si>
  <si>
    <t>（電話）</t>
    <rPh sb="1" eb="3">
      <t>デンワ</t>
    </rPh>
    <phoneticPr fontId="4"/>
  </si>
  <si>
    <t>請求金額</t>
    <rPh sb="0" eb="2">
      <t>セイキュウ</t>
    </rPh>
    <rPh sb="2" eb="4">
      <t>キンガク</t>
    </rPh>
    <phoneticPr fontId="4"/>
  </si>
  <si>
    <r>
      <t>契約番号</t>
    </r>
    <r>
      <rPr>
        <sz val="9"/>
        <color indexed="12"/>
        <rFont val="ＭＳ 明朝"/>
        <family val="1"/>
        <charset val="128"/>
      </rPr>
      <t>　　　　　　</t>
    </r>
    <r>
      <rPr>
        <sz val="9"/>
        <color indexed="12"/>
        <rFont val="Century"/>
        <family val="1"/>
      </rPr>
      <t xml:space="preserve">                    </t>
    </r>
  </si>
  <si>
    <t>請　　求　　書</t>
    <phoneticPr fontId="4"/>
  </si>
  <si>
    <r>
      <t>工事名称</t>
    </r>
    <r>
      <rPr>
        <sz val="10"/>
        <color indexed="12"/>
        <rFont val="ＭＳ 明朝"/>
        <family val="1"/>
        <charset val="128"/>
      </rPr>
      <t>（工事略号）</t>
    </r>
    <phoneticPr fontId="4"/>
  </si>
  <si>
    <t>印</t>
    <phoneticPr fontId="4"/>
  </si>
  <si>
    <t>Ａ</t>
    <phoneticPr fontId="4"/>
  </si>
  <si>
    <t>契約額</t>
    <rPh sb="0" eb="2">
      <t>ケイヤク</t>
    </rPh>
    <rPh sb="2" eb="3">
      <t>ガク</t>
    </rPh>
    <phoneticPr fontId="4"/>
  </si>
  <si>
    <t>Ｆ</t>
    <phoneticPr fontId="4"/>
  </si>
  <si>
    <t>Ｂ</t>
    <phoneticPr fontId="4"/>
  </si>
  <si>
    <t>Ｃ</t>
    <phoneticPr fontId="4"/>
  </si>
  <si>
    <t>Ｇ</t>
    <phoneticPr fontId="4"/>
  </si>
  <si>
    <t>Ｈ</t>
    <phoneticPr fontId="4"/>
  </si>
  <si>
    <t>Ｉ</t>
    <phoneticPr fontId="4"/>
  </si>
  <si>
    <t>Ｄ</t>
    <phoneticPr fontId="4"/>
  </si>
  <si>
    <t>Ｅ</t>
    <phoneticPr fontId="4"/>
  </si>
  <si>
    <t>Ｊ</t>
    <phoneticPr fontId="4"/>
  </si>
  <si>
    <t>Ｆ－ Ｇ ＋ Ｈ</t>
    <phoneticPr fontId="4"/>
  </si>
  <si>
    <t>Ｆ×　     ％</t>
    <phoneticPr fontId="4"/>
  </si>
  <si>
    <t>Ｃ－（Ｄ－Ｇ）</t>
    <phoneticPr fontId="4"/>
  </si>
  <si>
    <t>今月迄出来高累計額</t>
    <phoneticPr fontId="4"/>
  </si>
  <si>
    <t>前月迄出来高累計額</t>
    <phoneticPr fontId="4"/>
  </si>
  <si>
    <t xml:space="preserve">請求内訳書 </t>
    <phoneticPr fontId="4"/>
  </si>
  <si>
    <t>契約増減</t>
    <rPh sb="0" eb="2">
      <t>ケイヤク</t>
    </rPh>
    <rPh sb="2" eb="3">
      <t>マ</t>
    </rPh>
    <rPh sb="3" eb="4">
      <t>ゲン</t>
    </rPh>
    <phoneticPr fontId="4"/>
  </si>
  <si>
    <t>最終契約額</t>
    <rPh sb="0" eb="2">
      <t>サイシュウ</t>
    </rPh>
    <rPh sb="2" eb="4">
      <t>ケイヤク</t>
    </rPh>
    <rPh sb="4" eb="5">
      <t>ガク</t>
    </rPh>
    <phoneticPr fontId="4"/>
  </si>
  <si>
    <t>今月出来高</t>
    <rPh sb="0" eb="2">
      <t>コンゲツ</t>
    </rPh>
    <rPh sb="2" eb="5">
      <t>デキダカ</t>
    </rPh>
    <phoneticPr fontId="4"/>
  </si>
  <si>
    <t>Ｄ－Ｅ</t>
    <phoneticPr fontId="4"/>
  </si>
  <si>
    <t>今月保留金</t>
    <rPh sb="0" eb="2">
      <t>コンゲツ</t>
    </rPh>
    <rPh sb="2" eb="4">
      <t>ホリュウ</t>
    </rPh>
    <rPh sb="4" eb="5">
      <t>キン</t>
    </rPh>
    <phoneticPr fontId="4"/>
  </si>
  <si>
    <t>前月保留金解除</t>
    <rPh sb="0" eb="2">
      <t>ゼンゲツ</t>
    </rPh>
    <rPh sb="2" eb="4">
      <t>ホリュウ</t>
    </rPh>
    <rPh sb="4" eb="5">
      <t>キン</t>
    </rPh>
    <rPh sb="5" eb="7">
      <t>カイジョ</t>
    </rPh>
    <phoneticPr fontId="4"/>
  </si>
  <si>
    <t>今月請求金額</t>
    <rPh sb="0" eb="2">
      <t>コンゲツ</t>
    </rPh>
    <rPh sb="2" eb="4">
      <t>セイキュウ</t>
    </rPh>
    <rPh sb="4" eb="6">
      <t>キンガク</t>
    </rPh>
    <phoneticPr fontId="4"/>
  </si>
  <si>
    <t>契約残額</t>
    <rPh sb="0" eb="2">
      <t>ケイヤク</t>
    </rPh>
    <rPh sb="2" eb="4">
      <t>ザンガク</t>
    </rPh>
    <phoneticPr fontId="4"/>
  </si>
  <si>
    <t>月 日</t>
    <phoneticPr fontId="4"/>
  </si>
  <si>
    <t>単価または契約額</t>
    <phoneticPr fontId="4"/>
  </si>
  <si>
    <t>数量または</t>
    <phoneticPr fontId="4"/>
  </si>
  <si>
    <t>今月迄出来高累計％</t>
    <phoneticPr fontId="4"/>
  </si>
  <si>
    <t>摘　　　　　　　 要</t>
    <phoneticPr fontId="4"/>
  </si>
  <si>
    <t>現金　　　　　　　％</t>
    <phoneticPr fontId="4"/>
  </si>
  <si>
    <t>手形　　　　　　　％</t>
    <rPh sb="0" eb="2">
      <t>テガタ</t>
    </rPh>
    <phoneticPr fontId="4"/>
  </si>
  <si>
    <t>月 日</t>
    <phoneticPr fontId="4"/>
  </si>
  <si>
    <t>担　　　当　　　者</t>
    <phoneticPr fontId="4"/>
  </si>
  <si>
    <t>　３．初めて請求書を提出される業者の方のみ、上記会社印の下に</t>
    <phoneticPr fontId="4"/>
  </si>
  <si>
    <t>　　　振込先をご記入ください。</t>
    <phoneticPr fontId="4"/>
  </si>
  <si>
    <t>合　　計</t>
    <rPh sb="0" eb="1">
      <t>ゴウ</t>
    </rPh>
    <rPh sb="3" eb="4">
      <t>ケイ</t>
    </rPh>
    <phoneticPr fontId="4"/>
  </si>
  <si>
    <t>支払条件</t>
    <phoneticPr fontId="4"/>
  </si>
  <si>
    <t>（振込先）</t>
    <phoneticPr fontId="4"/>
  </si>
  <si>
    <t xml:space="preserve">注3参照  </t>
    <rPh sb="0" eb="1">
      <t>チュウ</t>
    </rPh>
    <rPh sb="2" eb="4">
      <t>サンショウ</t>
    </rPh>
    <phoneticPr fontId="4"/>
  </si>
  <si>
    <t>金額または</t>
    <rPh sb="0" eb="2">
      <t>キンガク</t>
    </rPh>
    <phoneticPr fontId="4"/>
  </si>
  <si>
    <t>今月迄出来高累計額</t>
    <rPh sb="8" eb="9">
      <t>ガク</t>
    </rPh>
    <phoneticPr fontId="4"/>
  </si>
  <si>
    <t>人</t>
    <rPh sb="0" eb="1">
      <t>ヒト</t>
    </rPh>
    <phoneticPr fontId="4"/>
  </si>
  <si>
    <t>○○工</t>
    <rPh sb="2" eb="3">
      <t>コウ</t>
    </rPh>
    <phoneticPr fontId="4"/>
  </si>
  <si>
    <t>別紙（明細書）の通り</t>
    <rPh sb="0" eb="2">
      <t>ベッシ</t>
    </rPh>
    <rPh sb="3" eb="6">
      <t>メイサイショ</t>
    </rPh>
    <rPh sb="8" eb="9">
      <t>トオ</t>
    </rPh>
    <phoneticPr fontId="4"/>
  </si>
  <si>
    <r>
      <t>株式会社ＴＡＴＳＵＭＩ</t>
    </r>
    <r>
      <rPr>
        <b/>
        <sz val="14"/>
        <color indexed="12"/>
        <rFont val="ＭＳ 明朝"/>
        <family val="1"/>
        <charset val="128"/>
      </rPr>
      <t>　</t>
    </r>
    <r>
      <rPr>
        <b/>
        <sz val="14"/>
        <color indexed="12"/>
        <rFont val="Century"/>
        <family val="1"/>
      </rPr>
      <t xml:space="preserve"> </t>
    </r>
    <r>
      <rPr>
        <b/>
        <sz val="12"/>
        <color indexed="12"/>
        <rFont val="ＭＳ 明朝"/>
        <family val="1"/>
        <charset val="128"/>
      </rPr>
      <t>御中　　　　　　　　　　　　　　</t>
    </r>
    <r>
      <rPr>
        <b/>
        <sz val="12"/>
        <color indexed="12"/>
        <rFont val="Century"/>
        <family val="1"/>
      </rPr>
      <t xml:space="preserve">    </t>
    </r>
    <phoneticPr fontId="4"/>
  </si>
  <si>
    <t>注１．請求締切日　毎月 末日（請求書提出　翌月５日必着）</t>
    <rPh sb="12" eb="13">
      <t>マツ</t>
    </rPh>
    <rPh sb="21" eb="23">
      <t>ヨクゲツ</t>
    </rPh>
    <phoneticPr fontId="4"/>
  </si>
  <si>
    <t>　２．支  払  日　翌月 末日（銀行休業日の時は翌営業日）</t>
    <rPh sb="11" eb="13">
      <t>ヨクゲツ</t>
    </rPh>
    <rPh sb="14" eb="15">
      <t>マツ</t>
    </rPh>
    <phoneticPr fontId="4"/>
  </si>
  <si>
    <t>T</t>
    <phoneticPr fontId="4"/>
  </si>
  <si>
    <t>登録番号</t>
    <rPh sb="0" eb="4">
      <t>トウロクバンゴウ</t>
    </rPh>
    <phoneticPr fontId="4"/>
  </si>
  <si>
    <t>消費税等(10%)</t>
    <rPh sb="0" eb="3">
      <t>ショウヒゼイ</t>
    </rPh>
    <rPh sb="3" eb="4">
      <t>トウ</t>
    </rPh>
    <phoneticPr fontId="4"/>
  </si>
  <si>
    <t>立替金等対象外</t>
    <rPh sb="0" eb="3">
      <t>タテカエキン</t>
    </rPh>
    <rPh sb="3" eb="4">
      <t>トウ</t>
    </rPh>
    <rPh sb="4" eb="7">
      <t>タイショウガイ</t>
    </rPh>
    <phoneticPr fontId="4"/>
  </si>
  <si>
    <t>合　　　　計</t>
    <phoneticPr fontId="4"/>
  </si>
  <si>
    <t>小　　計(10%)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</si>
</sst>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%"/>
    <numFmt numFmtId="177" formatCode="&quot;¥&quot;#,##0.\-"/>
    <numFmt numFmtId="178" formatCode="General&quot;工事&quot;"/>
    <numFmt numFmtId="179" formatCode="[$-411]ge\.m\.d&quot;工事&quot;"/>
    <numFmt numFmtId="180" formatCode="0\&amp;#&quot;個&quot;#"/>
    <numFmt numFmtId="181" formatCode="[$-411]ggg\ e&quot; 年&quot;\ m&quot; 月 &quot;d\ &quot;日&quot;;@"/>
    <numFmt numFmtId="182" formatCode="m/d;@"/>
    <numFmt numFmtId="183" formatCode="#,##0.0;[Red]\-#,##0.0"/>
  </numFmts>
  <fonts count="40"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color indexed="12"/>
      <name val="ＭＳ 明朝"/>
      <family val="1"/>
      <charset val="128"/>
    </font>
    <font>
      <b/>
      <sz val="14"/>
      <color indexed="12"/>
      <name val="Century"/>
      <family val="1"/>
    </font>
    <font>
      <b/>
      <sz val="12"/>
      <color indexed="12"/>
      <name val="ＭＳ 明朝"/>
      <family val="1"/>
      <charset val="128"/>
    </font>
    <font>
      <b/>
      <sz val="12"/>
      <color indexed="12"/>
      <name val="Century"/>
      <family val="1"/>
    </font>
    <font>
      <sz val="9"/>
      <color indexed="12"/>
      <name val="ＭＳ 明朝"/>
      <family val="1"/>
      <charset val="128"/>
    </font>
    <font>
      <sz val="9"/>
      <color indexed="12"/>
      <name val="Century"/>
      <family val="1"/>
    </font>
    <font>
      <sz val="10"/>
      <color indexed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0.5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b/>
      <sz val="10"/>
      <color rgb="FF0000FF"/>
      <name val="Century"/>
      <family val="1"/>
    </font>
    <font>
      <sz val="9"/>
      <color rgb="FF0000FF"/>
      <name val="ＭＳ 明朝"/>
      <family val="1"/>
      <charset val="128"/>
    </font>
    <font>
      <b/>
      <sz val="10.5"/>
      <color rgb="FF0000FF"/>
      <name val="Century"/>
      <family val="1"/>
    </font>
    <font>
      <b/>
      <sz val="8"/>
      <color rgb="FF0000FF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10"/>
      <color rgb="FF0000FF"/>
      <name val="ＭＳ 明朝"/>
      <family val="1"/>
      <charset val="128"/>
    </font>
    <font>
      <b/>
      <sz val="14"/>
      <color rgb="FF0000FF"/>
      <name val="ＭＳ 明朝"/>
      <family val="1"/>
      <charset val="128"/>
    </font>
    <font>
      <b/>
      <u/>
      <sz val="18"/>
      <color rgb="FF0000FF"/>
      <name val="ＭＳ 明朝"/>
      <family val="1"/>
      <charset val="128"/>
    </font>
    <font>
      <b/>
      <sz val="20"/>
      <color rgb="FF0000FF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Ｐ明朝"/>
      <family val="1"/>
      <charset val="128"/>
    </font>
    <font>
      <b/>
      <sz val="12"/>
      <color rgb="FF0000FF"/>
      <name val="ＭＳ 明朝"/>
      <family val="1"/>
      <charset val="128"/>
    </font>
    <font>
      <sz val="8"/>
      <color rgb="FF0000FF"/>
      <name val="ＭＳ Ｐ明朝"/>
      <family val="1"/>
      <charset val="128"/>
    </font>
    <font>
      <b/>
      <sz val="10"/>
      <color rgb="FF0000FF"/>
      <name val="ＭＳ Ｐ明朝"/>
      <family val="1"/>
      <charset val="128"/>
    </font>
    <font>
      <b/>
      <sz val="10"/>
      <color rgb="FF0000FF"/>
      <name val="ＭＳ ゴシック"/>
      <family val="3"/>
      <charset val="128"/>
    </font>
    <font>
      <b/>
      <sz val="9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318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38" fontId="33" fillId="0" borderId="5" xfId="2" applyFont="1" applyBorder="1" applyAlignment="1"/>
    <xf numFmtId="38" fontId="33" fillId="0" borderId="6" xfId="2" applyFont="1" applyBorder="1" applyAlignment="1"/>
    <xf numFmtId="0" fontId="33" fillId="0" borderId="5" xfId="0" applyFont="1" applyBorder="1"/>
    <xf numFmtId="0" fontId="33" fillId="0" borderId="6" xfId="0" applyFont="1" applyBorder="1"/>
    <xf numFmtId="38" fontId="33" fillId="0" borderId="7" xfId="2" applyFont="1" applyBorder="1" applyAlignment="1"/>
    <xf numFmtId="38" fontId="33" fillId="0" borderId="8" xfId="2" applyFont="1" applyBorder="1" applyAlignment="1"/>
    <xf numFmtId="0" fontId="33" fillId="0" borderId="7" xfId="0" applyFont="1" applyBorder="1"/>
    <xf numFmtId="0" fontId="33" fillId="0" borderId="8" xfId="0" applyFont="1" applyBorder="1"/>
    <xf numFmtId="38" fontId="33" fillId="0" borderId="5" xfId="2" applyFont="1" applyBorder="1" applyAlignment="1" applyProtection="1">
      <protection locked="0"/>
    </xf>
    <xf numFmtId="38" fontId="33" fillId="0" borderId="6" xfId="2" applyFont="1" applyBorder="1" applyAlignment="1" applyProtection="1">
      <protection locked="0"/>
    </xf>
    <xf numFmtId="0" fontId="33" fillId="0" borderId="5" xfId="0" applyFont="1" applyBorder="1" applyProtection="1">
      <protection locked="0"/>
    </xf>
    <xf numFmtId="0" fontId="33" fillId="0" borderId="6" xfId="0" applyFont="1" applyBorder="1" applyProtection="1">
      <protection locked="0"/>
    </xf>
    <xf numFmtId="38" fontId="33" fillId="0" borderId="7" xfId="2" applyFont="1" applyBorder="1" applyAlignment="1" applyProtection="1">
      <protection locked="0"/>
    </xf>
    <xf numFmtId="38" fontId="33" fillId="0" borderId="8" xfId="2" applyFont="1" applyBorder="1" applyAlignment="1" applyProtection="1">
      <protection locked="0"/>
    </xf>
    <xf numFmtId="0" fontId="33" fillId="0" borderId="7" xfId="0" applyFont="1" applyBorder="1" applyProtection="1">
      <protection locked="0"/>
    </xf>
    <xf numFmtId="0" fontId="33" fillId="0" borderId="8" xfId="0" applyFont="1" applyBorder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1" xfId="0" applyFont="1" applyBorder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23" fillId="0" borderId="2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38" fontId="24" fillId="0" borderId="3" xfId="2" applyFont="1" applyBorder="1" applyAlignment="1" applyProtection="1">
      <alignment vertical="center"/>
      <protection locked="0"/>
    </xf>
    <xf numFmtId="38" fontId="24" fillId="0" borderId="4" xfId="2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38" fontId="24" fillId="0" borderId="11" xfId="2" applyFont="1" applyBorder="1" applyAlignment="1" applyProtection="1">
      <alignment vertical="center"/>
      <protection locked="0"/>
    </xf>
    <xf numFmtId="38" fontId="24" fillId="0" borderId="10" xfId="2" applyFont="1" applyBorder="1" applyAlignment="1" applyProtection="1">
      <alignment vertical="center"/>
      <protection locked="0"/>
    </xf>
    <xf numFmtId="180" fontId="21" fillId="0" borderId="0" xfId="0" applyNumberFormat="1" applyFont="1" applyAlignment="1" applyProtection="1">
      <alignment horizontal="right" vertical="center"/>
      <protection locked="0"/>
    </xf>
    <xf numFmtId="0" fontId="27" fillId="0" borderId="0" xfId="0" applyFont="1" applyProtection="1">
      <protection locked="0"/>
    </xf>
    <xf numFmtId="0" fontId="28" fillId="0" borderId="9" xfId="0" applyFont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1" fillId="0" borderId="9" xfId="0" applyFont="1" applyBorder="1" applyProtection="1">
      <protection locked="0"/>
    </xf>
    <xf numFmtId="38" fontId="28" fillId="0" borderId="6" xfId="2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28" fillId="0" borderId="14" xfId="0" applyFont="1" applyBorder="1" applyAlignment="1" applyProtection="1">
      <alignment vertical="center"/>
      <protection locked="0"/>
    </xf>
    <xf numFmtId="0" fontId="28" fillId="0" borderId="8" xfId="0" applyFont="1" applyBorder="1" applyAlignment="1" applyProtection="1">
      <alignment vertical="center"/>
      <protection locked="0"/>
    </xf>
    <xf numFmtId="38" fontId="28" fillId="0" borderId="7" xfId="2" applyFont="1" applyBorder="1" applyAlignment="1" applyProtection="1">
      <alignment vertical="center"/>
      <protection locked="0"/>
    </xf>
    <xf numFmtId="38" fontId="28" fillId="0" borderId="8" xfId="2" applyFont="1" applyBorder="1" applyAlignment="1" applyProtection="1">
      <alignment vertical="center"/>
      <protection locked="0"/>
    </xf>
    <xf numFmtId="0" fontId="28" fillId="0" borderId="7" xfId="0" applyFont="1" applyBorder="1" applyAlignment="1" applyProtection="1">
      <alignment vertical="center"/>
      <protection locked="0"/>
    </xf>
    <xf numFmtId="38" fontId="28" fillId="0" borderId="6" xfId="2" applyFont="1" applyBorder="1" applyAlignment="1" applyProtection="1">
      <protection locked="0"/>
    </xf>
    <xf numFmtId="38" fontId="28" fillId="0" borderId="8" xfId="2" applyFont="1" applyBorder="1" applyAlignme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29" fillId="0" borderId="0" xfId="0" applyFont="1" applyProtection="1">
      <protection locked="0"/>
    </xf>
    <xf numFmtId="0" fontId="29" fillId="0" borderId="15" xfId="0" applyFont="1" applyBorder="1" applyProtection="1">
      <protection locked="0"/>
    </xf>
    <xf numFmtId="0" fontId="26" fillId="0" borderId="0" xfId="0" applyFont="1" applyAlignment="1" applyProtection="1">
      <alignment horizontal="justify" vertical="top" wrapText="1"/>
      <protection locked="0"/>
    </xf>
    <xf numFmtId="0" fontId="24" fillId="0" borderId="2" xfId="0" applyFont="1" applyBorder="1" applyAlignment="1" applyProtection="1">
      <alignment horizontal="center"/>
      <protection locked="0"/>
    </xf>
    <xf numFmtId="38" fontId="24" fillId="0" borderId="3" xfId="2" applyFont="1" applyBorder="1" applyAlignment="1" applyProtection="1">
      <protection locked="0"/>
    </xf>
    <xf numFmtId="0" fontId="24" fillId="0" borderId="1" xfId="0" applyFont="1" applyBorder="1" applyAlignment="1" applyProtection="1">
      <alignment horizontal="center"/>
      <protection locked="0"/>
    </xf>
    <xf numFmtId="38" fontId="24" fillId="0" borderId="11" xfId="2" applyFont="1" applyBorder="1" applyAlignment="1" applyProtection="1">
      <protection locked="0"/>
    </xf>
    <xf numFmtId="0" fontId="34" fillId="0" borderId="0" xfId="0" applyFont="1" applyProtection="1">
      <protection locked="0"/>
    </xf>
    <xf numFmtId="0" fontId="28" fillId="0" borderId="0" xfId="0" applyFont="1" applyAlignment="1" applyProtection="1">
      <alignment horizontal="left" vertical="top"/>
      <protection locked="0"/>
    </xf>
    <xf numFmtId="0" fontId="28" fillId="0" borderId="15" xfId="0" applyFont="1" applyBorder="1" applyAlignment="1" applyProtection="1">
      <alignment horizontal="left" vertical="top"/>
      <protection locked="0"/>
    </xf>
    <xf numFmtId="177" fontId="32" fillId="0" borderId="0" xfId="0" applyNumberFormat="1" applyFont="1" applyAlignment="1">
      <alignment vertical="center"/>
    </xf>
    <xf numFmtId="177" fontId="32" fillId="0" borderId="11" xfId="0" applyNumberFormat="1" applyFont="1" applyBorder="1" applyAlignment="1">
      <alignment vertical="center"/>
    </xf>
    <xf numFmtId="177" fontId="32" fillId="0" borderId="1" xfId="0" applyNumberFormat="1" applyFont="1" applyBorder="1" applyAlignment="1">
      <alignment vertical="center"/>
    </xf>
    <xf numFmtId="177" fontId="32" fillId="0" borderId="10" xfId="0" applyNumberFormat="1" applyFont="1" applyBorder="1" applyAlignment="1">
      <alignment vertical="center"/>
    </xf>
    <xf numFmtId="38" fontId="1" fillId="0" borderId="5" xfId="2" applyFont="1" applyBorder="1" applyAlignment="1" applyProtection="1">
      <protection locked="0"/>
    </xf>
    <xf numFmtId="38" fontId="1" fillId="0" borderId="6" xfId="2" applyFont="1" applyBorder="1" applyAlignment="1" applyProtection="1">
      <protection locked="0"/>
    </xf>
    <xf numFmtId="0" fontId="1" fillId="0" borderId="5" xfId="0" applyFont="1" applyBorder="1" applyProtection="1">
      <protection locked="0"/>
    </xf>
    <xf numFmtId="38" fontId="1" fillId="0" borderId="7" xfId="2" applyFont="1" applyBorder="1" applyAlignment="1" applyProtection="1">
      <protection locked="0"/>
    </xf>
    <xf numFmtId="38" fontId="1" fillId="0" borderId="8" xfId="2" applyFont="1" applyBorder="1" applyAlignment="1" applyProtection="1">
      <protection locked="0"/>
    </xf>
    <xf numFmtId="0" fontId="1" fillId="0" borderId="7" xfId="0" applyFont="1" applyBorder="1" applyProtection="1">
      <protection locked="0"/>
    </xf>
    <xf numFmtId="38" fontId="1" fillId="0" borderId="5" xfId="2" applyFont="1" applyBorder="1" applyAlignment="1" applyProtection="1"/>
    <xf numFmtId="38" fontId="1" fillId="0" borderId="6" xfId="2" applyFont="1" applyBorder="1" applyAlignment="1" applyProtection="1"/>
    <xf numFmtId="0" fontId="1" fillId="0" borderId="5" xfId="0" applyFont="1" applyBorder="1"/>
    <xf numFmtId="38" fontId="33" fillId="0" borderId="5" xfId="2" applyFont="1" applyBorder="1" applyAlignment="1" applyProtection="1"/>
    <xf numFmtId="38" fontId="28" fillId="0" borderId="6" xfId="2" applyFont="1" applyBorder="1" applyAlignment="1" applyProtection="1"/>
    <xf numFmtId="38" fontId="1" fillId="0" borderId="7" xfId="2" applyFont="1" applyBorder="1" applyAlignment="1" applyProtection="1"/>
    <xf numFmtId="38" fontId="1" fillId="0" borderId="8" xfId="2" applyFont="1" applyBorder="1" applyAlignment="1" applyProtection="1"/>
    <xf numFmtId="0" fontId="1" fillId="0" borderId="7" xfId="0" applyFont="1" applyBorder="1"/>
    <xf numFmtId="38" fontId="33" fillId="0" borderId="7" xfId="2" applyFont="1" applyBorder="1" applyAlignment="1" applyProtection="1"/>
    <xf numFmtId="38" fontId="28" fillId="0" borderId="8" xfId="2" applyFont="1" applyBorder="1" applyAlignment="1" applyProtection="1"/>
    <xf numFmtId="38" fontId="33" fillId="0" borderId="6" xfId="2" applyFont="1" applyBorder="1" applyAlignment="1" applyProtection="1"/>
    <xf numFmtId="38" fontId="33" fillId="0" borderId="8" xfId="2" applyFont="1" applyBorder="1" applyAlignment="1" applyProtection="1"/>
    <xf numFmtId="0" fontId="28" fillId="0" borderId="0" xfId="0" applyFont="1" applyAlignment="1" applyProtection="1">
      <alignment vertical="center" shrinkToFit="1"/>
      <protection locked="0"/>
    </xf>
    <xf numFmtId="0" fontId="29" fillId="0" borderId="9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29" fillId="0" borderId="8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 vertical="top"/>
      <protection locked="0"/>
    </xf>
    <xf numFmtId="38" fontId="33" fillId="0" borderId="9" xfId="2" applyFont="1" applyBorder="1" applyAlignment="1" applyProtection="1">
      <alignment horizontal="right"/>
    </xf>
    <xf numFmtId="38" fontId="33" fillId="0" borderId="14" xfId="2" applyFont="1" applyBorder="1" applyAlignment="1" applyProtection="1">
      <alignment horizontal="right"/>
    </xf>
    <xf numFmtId="0" fontId="28" fillId="0" borderId="9" xfId="0" applyFont="1" applyBorder="1" applyAlignment="1" applyProtection="1">
      <alignment horizontal="left" wrapText="1"/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28" fillId="0" borderId="15" xfId="0" applyFont="1" applyBorder="1" applyAlignment="1" applyProtection="1">
      <alignment horizontal="left" wrapText="1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18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top"/>
      <protection locked="0"/>
    </xf>
    <xf numFmtId="0" fontId="28" fillId="0" borderId="15" xfId="0" applyFont="1" applyBorder="1" applyAlignment="1" applyProtection="1">
      <alignment horizontal="left" vertical="top"/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8" xfId="0" applyBorder="1" applyProtection="1"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182" fontId="34" fillId="0" borderId="5" xfId="0" applyNumberFormat="1" applyFont="1" applyBorder="1" applyAlignment="1" applyProtection="1">
      <alignment horizontal="center"/>
      <protection locked="0"/>
    </xf>
    <xf numFmtId="182" fontId="34" fillId="0" borderId="9" xfId="0" applyNumberFormat="1" applyFont="1" applyBorder="1" applyAlignment="1" applyProtection="1">
      <alignment horizontal="center"/>
      <protection locked="0"/>
    </xf>
    <xf numFmtId="182" fontId="34" fillId="0" borderId="6" xfId="0" applyNumberFormat="1" applyFont="1" applyBorder="1" applyAlignment="1" applyProtection="1">
      <alignment horizontal="center"/>
      <protection locked="0"/>
    </xf>
    <xf numFmtId="182" fontId="34" fillId="0" borderId="7" xfId="0" applyNumberFormat="1" applyFont="1" applyBorder="1" applyAlignment="1" applyProtection="1">
      <alignment horizontal="center"/>
      <protection locked="0"/>
    </xf>
    <xf numFmtId="182" fontId="34" fillId="0" borderId="14" xfId="0" applyNumberFormat="1" applyFont="1" applyBorder="1" applyAlignment="1" applyProtection="1">
      <alignment horizontal="center"/>
      <protection locked="0"/>
    </xf>
    <xf numFmtId="182" fontId="34" fillId="0" borderId="8" xfId="0" applyNumberFormat="1" applyFont="1" applyBorder="1" applyAlignment="1" applyProtection="1">
      <alignment horizontal="center"/>
      <protection locked="0"/>
    </xf>
    <xf numFmtId="0" fontId="33" fillId="0" borderId="5" xfId="0" applyFont="1" applyBorder="1" applyAlignment="1" applyProtection="1">
      <alignment horizontal="center"/>
      <protection locked="0"/>
    </xf>
    <xf numFmtId="0" fontId="33" fillId="0" borderId="9" xfId="0" applyFont="1" applyBorder="1" applyAlignment="1" applyProtection="1">
      <alignment horizontal="center"/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/>
      <protection locked="0"/>
    </xf>
    <xf numFmtId="0" fontId="33" fillId="0" borderId="1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38" fontId="33" fillId="0" borderId="9" xfId="2" applyFont="1" applyBorder="1" applyAlignment="1" applyProtection="1">
      <alignment horizontal="right"/>
      <protection locked="0"/>
    </xf>
    <xf numFmtId="38" fontId="33" fillId="0" borderId="14" xfId="2" applyFont="1" applyBorder="1" applyAlignment="1" applyProtection="1">
      <alignment horizontal="right"/>
      <protection locked="0"/>
    </xf>
    <xf numFmtId="176" fontId="33" fillId="0" borderId="9" xfId="1" applyNumberFormat="1" applyFont="1" applyBorder="1" applyAlignment="1" applyProtection="1">
      <alignment horizontal="center"/>
      <protection locked="0"/>
    </xf>
    <xf numFmtId="176" fontId="33" fillId="0" borderId="14" xfId="1" applyNumberFormat="1" applyFont="1" applyBorder="1" applyAlignment="1" applyProtection="1">
      <alignment horizontal="center"/>
      <protection locked="0"/>
    </xf>
    <xf numFmtId="182" fontId="21" fillId="0" borderId="5" xfId="0" applyNumberFormat="1" applyFont="1" applyBorder="1" applyAlignment="1" applyProtection="1">
      <alignment horizontal="center"/>
      <protection locked="0"/>
    </xf>
    <xf numFmtId="182" fontId="21" fillId="0" borderId="9" xfId="0" applyNumberFormat="1" applyFont="1" applyBorder="1" applyAlignment="1" applyProtection="1">
      <alignment horizontal="center"/>
      <protection locked="0"/>
    </xf>
    <xf numFmtId="182" fontId="21" fillId="0" borderId="6" xfId="0" applyNumberFormat="1" applyFont="1" applyBorder="1" applyAlignment="1" applyProtection="1">
      <alignment horizontal="center"/>
      <protection locked="0"/>
    </xf>
    <xf numFmtId="182" fontId="21" fillId="0" borderId="7" xfId="0" applyNumberFormat="1" applyFont="1" applyBorder="1" applyAlignment="1" applyProtection="1">
      <alignment horizontal="center"/>
      <protection locked="0"/>
    </xf>
    <xf numFmtId="182" fontId="21" fillId="0" borderId="14" xfId="0" applyNumberFormat="1" applyFont="1" applyBorder="1" applyAlignment="1" applyProtection="1">
      <alignment horizontal="center"/>
      <protection locked="0"/>
    </xf>
    <xf numFmtId="182" fontId="21" fillId="0" borderId="8" xfId="0" applyNumberFormat="1" applyFont="1" applyBorder="1" applyAlignment="1" applyProtection="1">
      <alignment horizontal="center"/>
      <protection locked="0"/>
    </xf>
    <xf numFmtId="179" fontId="33" fillId="0" borderId="5" xfId="0" applyNumberFormat="1" applyFont="1" applyBorder="1" applyAlignment="1">
      <alignment horizontal="center"/>
    </xf>
    <xf numFmtId="179" fontId="33" fillId="0" borderId="9" xfId="0" applyNumberFormat="1" applyFont="1" applyBorder="1" applyAlignment="1">
      <alignment horizontal="center"/>
    </xf>
    <xf numFmtId="179" fontId="33" fillId="0" borderId="6" xfId="0" applyNumberFormat="1" applyFont="1" applyBorder="1" applyAlignment="1">
      <alignment horizontal="center"/>
    </xf>
    <xf numFmtId="179" fontId="33" fillId="0" borderId="7" xfId="0" applyNumberFormat="1" applyFont="1" applyBorder="1" applyAlignment="1">
      <alignment horizontal="center"/>
    </xf>
    <xf numFmtId="179" fontId="33" fillId="0" borderId="14" xfId="0" applyNumberFormat="1" applyFont="1" applyBorder="1" applyAlignment="1">
      <alignment horizontal="center"/>
    </xf>
    <xf numFmtId="179" fontId="33" fillId="0" borderId="8" xfId="0" applyNumberFormat="1" applyFont="1" applyBorder="1" applyAlignment="1">
      <alignment horizontal="center"/>
    </xf>
    <xf numFmtId="179" fontId="33" fillId="0" borderId="5" xfId="0" applyNumberFormat="1" applyFont="1" applyBorder="1" applyAlignment="1" applyProtection="1">
      <alignment horizontal="left"/>
      <protection locked="0"/>
    </xf>
    <xf numFmtId="179" fontId="33" fillId="0" borderId="9" xfId="0" applyNumberFormat="1" applyFont="1" applyBorder="1" applyAlignment="1" applyProtection="1">
      <alignment horizontal="left"/>
      <protection locked="0"/>
    </xf>
    <xf numFmtId="179" fontId="33" fillId="0" borderId="6" xfId="0" applyNumberFormat="1" applyFont="1" applyBorder="1" applyAlignment="1" applyProtection="1">
      <alignment horizontal="left"/>
      <protection locked="0"/>
    </xf>
    <xf numFmtId="179" fontId="33" fillId="0" borderId="7" xfId="0" applyNumberFormat="1" applyFont="1" applyBorder="1" applyAlignment="1" applyProtection="1">
      <alignment horizontal="left"/>
      <protection locked="0"/>
    </xf>
    <xf numFmtId="179" fontId="33" fillId="0" borderId="14" xfId="0" applyNumberFormat="1" applyFont="1" applyBorder="1" applyAlignment="1" applyProtection="1">
      <alignment horizontal="left"/>
      <protection locked="0"/>
    </xf>
    <xf numFmtId="179" fontId="33" fillId="0" borderId="8" xfId="0" applyNumberFormat="1" applyFont="1" applyBorder="1" applyAlignment="1" applyProtection="1">
      <alignment horizontal="left"/>
      <protection locked="0"/>
    </xf>
    <xf numFmtId="178" fontId="33" fillId="0" borderId="5" xfId="0" applyNumberFormat="1" applyFont="1" applyBorder="1" applyAlignment="1">
      <alignment horizontal="left"/>
    </xf>
    <xf numFmtId="178" fontId="33" fillId="0" borderId="9" xfId="0" applyNumberFormat="1" applyFont="1" applyBorder="1" applyAlignment="1">
      <alignment horizontal="left"/>
    </xf>
    <xf numFmtId="178" fontId="33" fillId="0" borderId="6" xfId="0" applyNumberFormat="1" applyFont="1" applyBorder="1" applyAlignment="1">
      <alignment horizontal="left"/>
    </xf>
    <xf numFmtId="178" fontId="33" fillId="0" borderId="7" xfId="0" applyNumberFormat="1" applyFont="1" applyBorder="1" applyAlignment="1">
      <alignment horizontal="left"/>
    </xf>
    <xf numFmtId="178" fontId="33" fillId="0" borderId="14" xfId="0" applyNumberFormat="1" applyFont="1" applyBorder="1" applyAlignment="1">
      <alignment horizontal="left"/>
    </xf>
    <xf numFmtId="178" fontId="33" fillId="0" borderId="8" xfId="0" applyNumberFormat="1" applyFont="1" applyBorder="1" applyAlignment="1">
      <alignment horizontal="left"/>
    </xf>
    <xf numFmtId="176" fontId="33" fillId="0" borderId="9" xfId="1" applyNumberFormat="1" applyFont="1" applyBorder="1" applyAlignment="1" applyProtection="1">
      <alignment horizontal="center"/>
    </xf>
    <xf numFmtId="176" fontId="33" fillId="0" borderId="14" xfId="1" applyNumberFormat="1" applyFont="1" applyBorder="1" applyAlignment="1" applyProtection="1">
      <alignment horizontal="center"/>
    </xf>
    <xf numFmtId="38" fontId="1" fillId="0" borderId="9" xfId="2" applyFont="1" applyBorder="1" applyAlignment="1" applyProtection="1">
      <alignment horizontal="right"/>
      <protection locked="0"/>
    </xf>
    <xf numFmtId="38" fontId="1" fillId="0" borderId="14" xfId="2" applyFont="1" applyBorder="1" applyAlignment="1" applyProtection="1">
      <alignment horizontal="right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0" fontId="36" fillId="0" borderId="7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38" fontId="28" fillId="0" borderId="9" xfId="2" applyFont="1" applyBorder="1" applyAlignment="1" applyProtection="1">
      <alignment horizontal="center" vertical="center"/>
      <protection locked="0"/>
    </xf>
    <xf numFmtId="38" fontId="28" fillId="0" borderId="14" xfId="2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distributed"/>
      <protection locked="0"/>
    </xf>
    <xf numFmtId="38" fontId="28" fillId="0" borderId="9" xfId="2" applyFont="1" applyBorder="1" applyAlignment="1" applyProtection="1">
      <alignment horizontal="distributed" vertical="center"/>
      <protection locked="0"/>
    </xf>
    <xf numFmtId="0" fontId="28" fillId="0" borderId="14" xfId="0" applyFont="1" applyBorder="1" applyAlignment="1" applyProtection="1">
      <alignment horizontal="distributed" vertical="top"/>
      <protection locked="0"/>
    </xf>
    <xf numFmtId="38" fontId="28" fillId="0" borderId="14" xfId="2" applyFont="1" applyBorder="1" applyAlignment="1" applyProtection="1">
      <alignment horizontal="distributed" vertical="center"/>
      <protection locked="0"/>
    </xf>
    <xf numFmtId="0" fontId="37" fillId="0" borderId="3" xfId="0" applyFont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distributed"/>
      <protection locked="0"/>
    </xf>
    <xf numFmtId="0" fontId="29" fillId="0" borderId="1" xfId="0" applyFont="1" applyBorder="1" applyAlignment="1" applyProtection="1">
      <alignment horizontal="distributed"/>
      <protection locked="0"/>
    </xf>
    <xf numFmtId="38" fontId="12" fillId="0" borderId="2" xfId="2" applyFont="1" applyBorder="1" applyAlignment="1" applyProtection="1">
      <alignment horizontal="right"/>
      <protection locked="0"/>
    </xf>
    <xf numFmtId="38" fontId="12" fillId="0" borderId="1" xfId="2" applyFont="1" applyBorder="1" applyAlignment="1" applyProtection="1">
      <alignment horizontal="right"/>
      <protection locked="0"/>
    </xf>
    <xf numFmtId="0" fontId="29" fillId="0" borderId="2" xfId="0" applyFont="1" applyBorder="1" applyAlignment="1" applyProtection="1">
      <alignment horizontal="distributed" vertical="center"/>
      <protection locked="0"/>
    </xf>
    <xf numFmtId="38" fontId="35" fillId="0" borderId="2" xfId="2" applyFont="1" applyBorder="1" applyAlignment="1" applyProtection="1">
      <alignment horizontal="right"/>
    </xf>
    <xf numFmtId="38" fontId="35" fillId="0" borderId="1" xfId="2" applyFont="1" applyBorder="1" applyAlignment="1" applyProtection="1">
      <alignment horizontal="right"/>
    </xf>
    <xf numFmtId="0" fontId="29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1" xfId="0" applyFont="1" applyBorder="1" applyAlignment="1" applyProtection="1">
      <alignment horizontal="left" vertical="top"/>
      <protection locked="0"/>
    </xf>
    <xf numFmtId="177" fontId="32" fillId="0" borderId="3" xfId="0" applyNumberFormat="1" applyFont="1" applyBorder="1" applyAlignment="1">
      <alignment horizontal="center"/>
    </xf>
    <xf numFmtId="177" fontId="32" fillId="0" borderId="2" xfId="0" applyNumberFormat="1" applyFont="1" applyBorder="1" applyAlignment="1">
      <alignment horizontal="center"/>
    </xf>
    <xf numFmtId="177" fontId="32" fillId="0" borderId="4" xfId="0" applyNumberFormat="1" applyFont="1" applyBorder="1" applyAlignment="1">
      <alignment horizontal="center"/>
    </xf>
    <xf numFmtId="177" fontId="32" fillId="0" borderId="13" xfId="0" applyNumberFormat="1" applyFont="1" applyBorder="1" applyAlignment="1">
      <alignment horizontal="center"/>
    </xf>
    <xf numFmtId="177" fontId="32" fillId="0" borderId="0" xfId="0" applyNumberFormat="1" applyFont="1" applyAlignment="1">
      <alignment horizontal="center"/>
    </xf>
    <xf numFmtId="177" fontId="32" fillId="0" borderId="12" xfId="0" applyNumberFormat="1" applyFont="1" applyBorder="1" applyAlignment="1">
      <alignment horizontal="center"/>
    </xf>
    <xf numFmtId="0" fontId="25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right" vertical="top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wrapText="1" shrinkToFit="1"/>
      <protection locked="0"/>
    </xf>
    <xf numFmtId="0" fontId="14" fillId="0" borderId="1" xfId="0" applyFont="1" applyBorder="1" applyAlignment="1" applyProtection="1">
      <alignment horizontal="center" vertical="center" wrapText="1" shrinkToFi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0" fontId="28" fillId="0" borderId="9" xfId="0" applyFont="1" applyBorder="1" applyAlignment="1" applyProtection="1">
      <alignment horizontal="center" vertical="center" shrinkToFit="1"/>
      <protection locked="0"/>
    </xf>
    <xf numFmtId="0" fontId="28" fillId="0" borderId="6" xfId="0" applyFont="1" applyBorder="1" applyAlignment="1" applyProtection="1">
      <alignment horizontal="center" vertical="center" shrinkToFit="1"/>
      <protection locked="0"/>
    </xf>
    <xf numFmtId="0" fontId="28" fillId="0" borderId="7" xfId="0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0" fontId="28" fillId="0" borderId="8" xfId="0" applyFont="1" applyBorder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horizontal="center"/>
      <protection locked="0"/>
    </xf>
    <xf numFmtId="181" fontId="19" fillId="0" borderId="0" xfId="0" applyNumberFormat="1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left"/>
      <protection locked="0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left" vertical="center"/>
      <protection locked="0"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30" xfId="0" applyNumberFormat="1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182" fontId="20" fillId="0" borderId="5" xfId="0" applyNumberFormat="1" applyFont="1" applyBorder="1" applyAlignment="1" applyProtection="1">
      <alignment horizontal="center"/>
      <protection locked="0"/>
    </xf>
    <xf numFmtId="182" fontId="20" fillId="0" borderId="9" xfId="0" applyNumberFormat="1" applyFont="1" applyBorder="1" applyAlignment="1" applyProtection="1">
      <alignment horizontal="center"/>
      <protection locked="0"/>
    </xf>
    <xf numFmtId="182" fontId="20" fillId="0" borderId="6" xfId="0" applyNumberFormat="1" applyFont="1" applyBorder="1" applyAlignment="1" applyProtection="1">
      <alignment horizontal="center"/>
      <protection locked="0"/>
    </xf>
    <xf numFmtId="182" fontId="20" fillId="0" borderId="7" xfId="0" applyNumberFormat="1" applyFont="1" applyBorder="1" applyAlignment="1" applyProtection="1">
      <alignment horizontal="center"/>
      <protection locked="0"/>
    </xf>
    <xf numFmtId="182" fontId="20" fillId="0" borderId="14" xfId="0" applyNumberFormat="1" applyFont="1" applyBorder="1" applyAlignment="1" applyProtection="1">
      <alignment horizontal="center"/>
      <protection locked="0"/>
    </xf>
    <xf numFmtId="182" fontId="20" fillId="0" borderId="8" xfId="0" applyNumberFormat="1" applyFont="1" applyBorder="1" applyAlignment="1" applyProtection="1">
      <alignment horizontal="center"/>
      <protection locked="0"/>
    </xf>
    <xf numFmtId="176" fontId="2" fillId="0" borderId="9" xfId="1" applyNumberFormat="1" applyFont="1" applyBorder="1" applyAlignment="1" applyProtection="1">
      <alignment horizontal="left" shrinkToFit="1"/>
      <protection locked="0"/>
    </xf>
    <xf numFmtId="176" fontId="2" fillId="0" borderId="6" xfId="1" applyNumberFormat="1" applyFont="1" applyBorder="1" applyAlignment="1" applyProtection="1">
      <alignment horizontal="left" shrinkToFit="1"/>
      <protection locked="0"/>
    </xf>
    <xf numFmtId="176" fontId="2" fillId="0" borderId="14" xfId="1" applyNumberFormat="1" applyFont="1" applyBorder="1" applyAlignment="1" applyProtection="1">
      <alignment horizontal="left" shrinkToFit="1"/>
      <protection locked="0"/>
    </xf>
    <xf numFmtId="176" fontId="2" fillId="0" borderId="8" xfId="1" applyNumberFormat="1" applyFont="1" applyBorder="1" applyAlignment="1" applyProtection="1">
      <alignment horizontal="left" shrinkToFit="1"/>
      <protection locked="0"/>
    </xf>
    <xf numFmtId="179" fontId="1" fillId="0" borderId="5" xfId="0" applyNumberFormat="1" applyFont="1" applyBorder="1" applyAlignment="1" applyProtection="1">
      <alignment horizontal="left"/>
      <protection locked="0"/>
    </xf>
    <xf numFmtId="179" fontId="1" fillId="0" borderId="9" xfId="0" applyNumberFormat="1" applyFont="1" applyBorder="1" applyAlignment="1" applyProtection="1">
      <alignment horizontal="left"/>
      <protection locked="0"/>
    </xf>
    <xf numFmtId="179" fontId="1" fillId="0" borderId="6" xfId="0" applyNumberFormat="1" applyFont="1" applyBorder="1" applyAlignment="1" applyProtection="1">
      <alignment horizontal="left"/>
      <protection locked="0"/>
    </xf>
    <xf numFmtId="179" fontId="1" fillId="0" borderId="7" xfId="0" applyNumberFormat="1" applyFont="1" applyBorder="1" applyAlignment="1" applyProtection="1">
      <alignment horizontal="left"/>
      <protection locked="0"/>
    </xf>
    <xf numFmtId="179" fontId="1" fillId="0" borderId="14" xfId="0" applyNumberFormat="1" applyFont="1" applyBorder="1" applyAlignment="1" applyProtection="1">
      <alignment horizontal="left"/>
      <protection locked="0"/>
    </xf>
    <xf numFmtId="179" fontId="1" fillId="0" borderId="8" xfId="0" applyNumberFormat="1" applyFont="1" applyBorder="1" applyAlignment="1" applyProtection="1">
      <alignment horizontal="left"/>
      <protection locked="0"/>
    </xf>
    <xf numFmtId="183" fontId="1" fillId="0" borderId="9" xfId="2" applyNumberFormat="1" applyFont="1" applyBorder="1" applyAlignment="1" applyProtection="1">
      <alignment horizontal="right"/>
      <protection locked="0"/>
    </xf>
    <xf numFmtId="183" fontId="1" fillId="0" borderId="14" xfId="2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distributed" vertical="center"/>
      <protection locked="0"/>
    </xf>
    <xf numFmtId="0" fontId="37" fillId="0" borderId="3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38" fontId="35" fillId="0" borderId="2" xfId="2" applyFont="1" applyBorder="1" applyAlignment="1" applyProtection="1">
      <alignment horizontal="right" vertical="center"/>
      <protection locked="0"/>
    </xf>
    <xf numFmtId="38" fontId="35" fillId="0" borderId="1" xfId="2" applyFont="1" applyBorder="1" applyAlignment="1" applyProtection="1">
      <alignment horizontal="right" vertical="center"/>
      <protection locked="0"/>
    </xf>
    <xf numFmtId="38" fontId="12" fillId="0" borderId="2" xfId="2" applyFont="1" applyBorder="1" applyAlignment="1" applyProtection="1">
      <alignment horizontal="right" vertical="center"/>
      <protection locked="0"/>
    </xf>
    <xf numFmtId="38" fontId="12" fillId="0" borderId="1" xfId="2" applyFont="1" applyBorder="1" applyAlignment="1" applyProtection="1">
      <alignment horizontal="right" vertical="center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183" fontId="33" fillId="0" borderId="9" xfId="2" applyNumberFormat="1" applyFont="1" applyBorder="1" applyAlignment="1" applyProtection="1">
      <alignment horizontal="center"/>
      <protection locked="0"/>
    </xf>
    <xf numFmtId="183" fontId="33" fillId="0" borderId="14" xfId="2" applyNumberFormat="1" applyFont="1" applyBorder="1" applyAlignment="1" applyProtection="1">
      <alignment horizontal="center"/>
      <protection locked="0"/>
    </xf>
    <xf numFmtId="0" fontId="33" fillId="0" borderId="5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176" fontId="29" fillId="0" borderId="9" xfId="1" applyNumberFormat="1" applyFont="1" applyBorder="1" applyAlignment="1" applyProtection="1">
      <alignment horizontal="left" shrinkToFit="1"/>
      <protection locked="0"/>
    </xf>
    <xf numFmtId="176" fontId="29" fillId="0" borderId="6" xfId="1" applyNumberFormat="1" applyFont="1" applyBorder="1" applyAlignment="1" applyProtection="1">
      <alignment horizontal="left" shrinkToFit="1"/>
      <protection locked="0"/>
    </xf>
    <xf numFmtId="176" fontId="29" fillId="0" borderId="14" xfId="1" applyNumberFormat="1" applyFont="1" applyBorder="1" applyAlignment="1" applyProtection="1">
      <alignment horizontal="left" shrinkToFit="1"/>
      <protection locked="0"/>
    </xf>
    <xf numFmtId="176" fontId="29" fillId="0" borderId="8" xfId="1" applyNumberFormat="1" applyFont="1" applyBorder="1" applyAlignment="1" applyProtection="1">
      <alignment horizontal="left" shrinkToFit="1"/>
      <protection locked="0"/>
    </xf>
    <xf numFmtId="182" fontId="21" fillId="0" borderId="5" xfId="0" applyNumberFormat="1" applyFont="1" applyBorder="1" applyAlignment="1">
      <alignment horizontal="center"/>
    </xf>
    <xf numFmtId="182" fontId="21" fillId="0" borderId="9" xfId="0" applyNumberFormat="1" applyFont="1" applyBorder="1" applyAlignment="1">
      <alignment horizontal="center"/>
    </xf>
    <xf numFmtId="182" fontId="21" fillId="0" borderId="6" xfId="0" applyNumberFormat="1" applyFont="1" applyBorder="1" applyAlignment="1">
      <alignment horizontal="center"/>
    </xf>
    <xf numFmtId="182" fontId="21" fillId="0" borderId="7" xfId="0" applyNumberFormat="1" applyFont="1" applyBorder="1" applyAlignment="1">
      <alignment horizontal="center"/>
    </xf>
    <xf numFmtId="182" fontId="21" fillId="0" borderId="14" xfId="0" applyNumberFormat="1" applyFont="1" applyBorder="1" applyAlignment="1">
      <alignment horizontal="center"/>
    </xf>
    <xf numFmtId="182" fontId="21" fillId="0" borderId="8" xfId="0" applyNumberFormat="1" applyFont="1" applyBorder="1" applyAlignment="1">
      <alignment horizontal="center"/>
    </xf>
    <xf numFmtId="183" fontId="33" fillId="0" borderId="9" xfId="2" applyNumberFormat="1" applyFont="1" applyBorder="1" applyAlignment="1" applyProtection="1">
      <alignment horizontal="center"/>
    </xf>
    <xf numFmtId="183" fontId="33" fillId="0" borderId="14" xfId="2" applyNumberFormat="1" applyFont="1" applyBorder="1" applyAlignment="1" applyProtection="1">
      <alignment horizontal="center"/>
    </xf>
    <xf numFmtId="179" fontId="1" fillId="0" borderId="5" xfId="0" applyNumberFormat="1" applyFont="1" applyBorder="1" applyAlignment="1">
      <alignment horizontal="left"/>
    </xf>
    <xf numFmtId="179" fontId="1" fillId="0" borderId="9" xfId="0" applyNumberFormat="1" applyFont="1" applyBorder="1" applyAlignment="1">
      <alignment horizontal="left"/>
    </xf>
    <xf numFmtId="179" fontId="1" fillId="0" borderId="6" xfId="0" applyNumberFormat="1" applyFont="1" applyBorder="1" applyAlignment="1">
      <alignment horizontal="left"/>
    </xf>
    <xf numFmtId="179" fontId="1" fillId="0" borderId="7" xfId="0" applyNumberFormat="1" applyFont="1" applyBorder="1" applyAlignment="1">
      <alignment horizontal="left"/>
    </xf>
    <xf numFmtId="179" fontId="1" fillId="0" borderId="14" xfId="0" applyNumberFormat="1" applyFont="1" applyBorder="1" applyAlignment="1">
      <alignment horizontal="left"/>
    </xf>
    <xf numFmtId="179" fontId="1" fillId="0" borderId="8" xfId="0" applyNumberFormat="1" applyFont="1" applyBorder="1" applyAlignment="1">
      <alignment horizontal="left"/>
    </xf>
    <xf numFmtId="38" fontId="1" fillId="0" borderId="9" xfId="2" applyFont="1" applyBorder="1" applyAlignment="1" applyProtection="1">
      <alignment horizontal="right"/>
    </xf>
    <xf numFmtId="38" fontId="1" fillId="0" borderId="14" xfId="2" applyFont="1" applyBorder="1" applyAlignment="1" applyProtection="1">
      <alignment horizontal="right"/>
    </xf>
    <xf numFmtId="183" fontId="1" fillId="0" borderId="9" xfId="2" applyNumberFormat="1" applyFont="1" applyBorder="1" applyAlignment="1" applyProtection="1">
      <alignment horizontal="right"/>
    </xf>
    <xf numFmtId="183" fontId="1" fillId="0" borderId="14" xfId="2" applyNumberFormat="1" applyFont="1" applyBorder="1" applyAlignment="1" applyProtection="1">
      <alignment horizontal="right"/>
    </xf>
    <xf numFmtId="176" fontId="29" fillId="0" borderId="9" xfId="1" applyNumberFormat="1" applyFont="1" applyBorder="1" applyAlignment="1" applyProtection="1">
      <alignment horizontal="left" shrinkToFit="1"/>
    </xf>
    <xf numFmtId="176" fontId="29" fillId="0" borderId="6" xfId="1" applyNumberFormat="1" applyFont="1" applyBorder="1" applyAlignment="1" applyProtection="1">
      <alignment horizontal="left" shrinkToFit="1"/>
    </xf>
    <xf numFmtId="176" fontId="29" fillId="0" borderId="14" xfId="1" applyNumberFormat="1" applyFont="1" applyBorder="1" applyAlignment="1" applyProtection="1">
      <alignment horizontal="left" shrinkToFit="1"/>
    </xf>
    <xf numFmtId="176" fontId="29" fillId="0" borderId="8" xfId="1" applyNumberFormat="1" applyFont="1" applyBorder="1" applyAlignment="1" applyProtection="1">
      <alignment horizontal="left" shrinkToFit="1"/>
    </xf>
    <xf numFmtId="182" fontId="20" fillId="0" borderId="5" xfId="0" applyNumberFormat="1" applyFont="1" applyBorder="1" applyAlignment="1">
      <alignment horizontal="center"/>
    </xf>
    <xf numFmtId="182" fontId="20" fillId="0" borderId="9" xfId="0" applyNumberFormat="1" applyFont="1" applyBorder="1" applyAlignment="1">
      <alignment horizontal="center"/>
    </xf>
    <xf numFmtId="182" fontId="20" fillId="0" borderId="6" xfId="0" applyNumberFormat="1" applyFont="1" applyBorder="1" applyAlignment="1">
      <alignment horizontal="center"/>
    </xf>
    <xf numFmtId="182" fontId="20" fillId="0" borderId="7" xfId="0" applyNumberFormat="1" applyFont="1" applyBorder="1" applyAlignment="1">
      <alignment horizontal="center"/>
    </xf>
    <xf numFmtId="182" fontId="20" fillId="0" borderId="14" xfId="0" applyNumberFormat="1" applyFont="1" applyBorder="1" applyAlignment="1">
      <alignment horizontal="center"/>
    </xf>
    <xf numFmtId="182" fontId="20" fillId="0" borderId="8" xfId="0" applyNumberFormat="1" applyFont="1" applyBorder="1" applyAlignment="1">
      <alignment horizontal="center"/>
    </xf>
    <xf numFmtId="176" fontId="2" fillId="0" borderId="9" xfId="1" applyNumberFormat="1" applyFont="1" applyBorder="1" applyAlignment="1" applyProtection="1">
      <alignment horizontal="left" shrinkToFit="1"/>
    </xf>
    <xf numFmtId="176" fontId="2" fillId="0" borderId="6" xfId="1" applyNumberFormat="1" applyFont="1" applyBorder="1" applyAlignment="1" applyProtection="1">
      <alignment horizontal="left" shrinkToFit="1"/>
    </xf>
    <xf numFmtId="176" fontId="2" fillId="0" borderId="14" xfId="1" applyNumberFormat="1" applyFont="1" applyBorder="1" applyAlignment="1" applyProtection="1">
      <alignment horizontal="left" shrinkToFit="1"/>
    </xf>
    <xf numFmtId="176" fontId="2" fillId="0" borderId="8" xfId="1" applyNumberFormat="1" applyFont="1" applyBorder="1" applyAlignment="1" applyProtection="1">
      <alignment horizontal="left" shrinkToFit="1"/>
    </xf>
    <xf numFmtId="179" fontId="33" fillId="0" borderId="5" xfId="0" applyNumberFormat="1" applyFont="1" applyBorder="1" applyAlignment="1">
      <alignment horizontal="left"/>
    </xf>
    <xf numFmtId="179" fontId="33" fillId="0" borderId="9" xfId="0" applyNumberFormat="1" applyFont="1" applyBorder="1" applyAlignment="1">
      <alignment horizontal="left"/>
    </xf>
    <xf numFmtId="179" fontId="33" fillId="0" borderId="6" xfId="0" applyNumberFormat="1" applyFont="1" applyBorder="1" applyAlignment="1">
      <alignment horizontal="left"/>
    </xf>
    <xf numFmtId="179" fontId="33" fillId="0" borderId="7" xfId="0" applyNumberFormat="1" applyFont="1" applyBorder="1" applyAlignment="1">
      <alignment horizontal="left"/>
    </xf>
    <xf numFmtId="179" fontId="33" fillId="0" borderId="14" xfId="0" applyNumberFormat="1" applyFont="1" applyBorder="1" applyAlignment="1">
      <alignment horizontal="left"/>
    </xf>
    <xf numFmtId="179" fontId="33" fillId="0" borderId="8" xfId="0" applyNumberFormat="1" applyFont="1" applyBorder="1" applyAlignment="1">
      <alignment horizontal="left"/>
    </xf>
  </cellXfs>
  <cellStyles count="3">
    <cellStyle name="パーセント 2" xfId="1" xr:uid="{00000000-0005-0000-0000-000000000000}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12307" name="Line 2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>
          <a:spLocks noChangeShapeType="1"/>
        </xdr:cNvSpPr>
      </xdr:nvSpPr>
      <xdr:spPr bwMode="auto">
        <a:xfrm>
          <a:off x="1981200" y="528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8363" name="Line 2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>
          <a:spLocks noChangeShapeType="1"/>
        </xdr:cNvSpPr>
      </xdr:nvSpPr>
      <xdr:spPr bwMode="auto">
        <a:xfrm>
          <a:off x="1981200" y="528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17</xdr:row>
      <xdr:rowOff>0</xdr:rowOff>
    </xdr:from>
    <xdr:to>
      <xdr:col>37</xdr:col>
      <xdr:colOff>76200</xdr:colOff>
      <xdr:row>26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1591925" y="2609850"/>
          <a:ext cx="10429875" cy="1514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17</xdr:row>
      <xdr:rowOff>9525</xdr:rowOff>
    </xdr:from>
    <xdr:to>
      <xdr:col>74</xdr:col>
      <xdr:colOff>76200</xdr:colOff>
      <xdr:row>26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4137600" y="2619375"/>
          <a:ext cx="10439400" cy="1514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8366" name="Line 2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>
          <a:spLocks noChangeShapeType="1"/>
        </xdr:cNvSpPr>
      </xdr:nvSpPr>
      <xdr:spPr bwMode="auto">
        <a:xfrm>
          <a:off x="1981200" y="528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14350" name="Line 2">
          <a:extLst>
            <a:ext uri="{FF2B5EF4-FFF2-40B4-BE49-F238E27FC236}">
              <a16:creationId xmlns:a16="http://schemas.microsoft.com/office/drawing/2014/main" id="{00000000-0008-0000-0200-00000E380000}"/>
            </a:ext>
          </a:extLst>
        </xdr:cNvPr>
        <xdr:cNvSpPr>
          <a:spLocks noChangeShapeType="1"/>
        </xdr:cNvSpPr>
      </xdr:nvSpPr>
      <xdr:spPr bwMode="auto">
        <a:xfrm>
          <a:off x="1981200" y="528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17</xdr:row>
      <xdr:rowOff>0</xdr:rowOff>
    </xdr:from>
    <xdr:to>
      <xdr:col>37</xdr:col>
      <xdr:colOff>76200</xdr:colOff>
      <xdr:row>26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724025" y="2581275"/>
          <a:ext cx="1524000" cy="1600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17</xdr:row>
      <xdr:rowOff>9525</xdr:rowOff>
    </xdr:from>
    <xdr:to>
      <xdr:col>74</xdr:col>
      <xdr:colOff>76200</xdr:colOff>
      <xdr:row>26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886325" y="2590800"/>
          <a:ext cx="1533525" cy="1609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34</xdr:row>
      <xdr:rowOff>114300</xdr:rowOff>
    </xdr:from>
    <xdr:to>
      <xdr:col>23</xdr:col>
      <xdr:colOff>9525</xdr:colOff>
      <xdr:row>34</xdr:row>
      <xdr:rowOff>114300</xdr:rowOff>
    </xdr:to>
    <xdr:sp macro="" textlink="">
      <xdr:nvSpPr>
        <xdr:cNvPr id="14353" name="Line 2">
          <a:extLst>
            <a:ext uri="{FF2B5EF4-FFF2-40B4-BE49-F238E27FC236}">
              <a16:creationId xmlns:a16="http://schemas.microsoft.com/office/drawing/2014/main" id="{00000000-0008-0000-0200-000011380000}"/>
            </a:ext>
          </a:extLst>
        </xdr:cNvPr>
        <xdr:cNvSpPr>
          <a:spLocks noChangeShapeType="1"/>
        </xdr:cNvSpPr>
      </xdr:nvSpPr>
      <xdr:spPr bwMode="auto">
        <a:xfrm>
          <a:off x="1981200" y="528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H71"/>
  <sheetViews>
    <sheetView topLeftCell="A6" zoomScaleNormal="100" workbookViewId="0">
      <selection activeCell="G36" sqref="G36:AE37"/>
    </sheetView>
  </sheetViews>
  <sheetFormatPr defaultRowHeight="12"/>
  <cols>
    <col min="1" max="75" width="1.28515625" style="1" customWidth="1"/>
    <col min="76" max="83" width="1.42578125" style="1" customWidth="1"/>
    <col min="84" max="16384" width="9.140625" style="1"/>
  </cols>
  <sheetData>
    <row r="1" spans="2:75" ht="21">
      <c r="B1" s="213" t="s">
        <v>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</row>
    <row r="2" spans="2:75" ht="16.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14">
        <v>45230</v>
      </c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</row>
    <row r="3" spans="2:75" ht="18">
      <c r="B3" s="215" t="s">
        <v>55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</row>
    <row r="4" spans="2:75" ht="6" customHeight="1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2:75" ht="9.9499999999999993" customHeight="1" thickBot="1">
      <c r="B5" s="155" t="s">
        <v>6</v>
      </c>
      <c r="C5" s="155"/>
      <c r="D5" s="155"/>
      <c r="E5" s="155"/>
      <c r="F5" s="155"/>
      <c r="G5" s="155"/>
      <c r="H5" s="155"/>
      <c r="I5" s="196"/>
      <c r="J5" s="197"/>
      <c r="K5" s="197"/>
      <c r="L5" s="197"/>
      <c r="M5" s="197"/>
      <c r="N5" s="198"/>
      <c r="O5" s="22"/>
      <c r="P5" s="23"/>
      <c r="Q5" s="23"/>
      <c r="R5" s="22"/>
      <c r="S5" s="216"/>
      <c r="T5" s="217"/>
      <c r="U5" s="217"/>
      <c r="V5" s="217"/>
      <c r="W5" s="217"/>
      <c r="X5" s="217"/>
      <c r="Y5" s="217"/>
      <c r="Z5" s="217"/>
      <c r="AA5" s="218"/>
      <c r="AB5" s="24"/>
      <c r="AC5" s="24"/>
      <c r="AD5" s="24"/>
      <c r="AE5" s="24"/>
      <c r="AF5" s="24"/>
      <c r="AG5" s="24"/>
      <c r="AH5" s="24"/>
      <c r="AJ5" s="84"/>
      <c r="AK5" s="84"/>
      <c r="AL5" s="84"/>
      <c r="AM5" s="84"/>
      <c r="AN5" s="84"/>
      <c r="AP5" s="207" t="s">
        <v>59</v>
      </c>
      <c r="AQ5" s="208"/>
      <c r="AR5" s="208"/>
      <c r="AS5" s="208"/>
      <c r="AT5" s="208"/>
      <c r="AU5" s="209"/>
      <c r="AV5" s="223" t="s">
        <v>58</v>
      </c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7"/>
    </row>
    <row r="6" spans="2:75" ht="9.9499999999999993" customHeight="1" thickBot="1">
      <c r="B6" s="155"/>
      <c r="C6" s="155"/>
      <c r="D6" s="155"/>
      <c r="E6" s="155"/>
      <c r="F6" s="155"/>
      <c r="G6" s="155"/>
      <c r="H6" s="155"/>
      <c r="I6" s="199"/>
      <c r="J6" s="200"/>
      <c r="K6" s="200"/>
      <c r="L6" s="200"/>
      <c r="M6" s="200"/>
      <c r="N6" s="201"/>
      <c r="O6" s="22"/>
      <c r="P6" s="25"/>
      <c r="Q6" s="25"/>
      <c r="R6" s="22"/>
      <c r="S6" s="219"/>
      <c r="T6" s="220"/>
      <c r="U6" s="220"/>
      <c r="V6" s="220"/>
      <c r="W6" s="220"/>
      <c r="X6" s="220"/>
      <c r="Y6" s="220"/>
      <c r="Z6" s="220"/>
      <c r="AA6" s="221"/>
      <c r="AB6" s="24"/>
      <c r="AC6" s="24"/>
      <c r="AD6" s="24"/>
      <c r="AE6" s="24"/>
      <c r="AF6" s="24"/>
      <c r="AG6" s="24"/>
      <c r="AH6" s="24"/>
      <c r="AI6" s="84"/>
      <c r="AJ6" s="84"/>
      <c r="AK6" s="84"/>
      <c r="AL6" s="84"/>
      <c r="AM6" s="84"/>
      <c r="AN6" s="84"/>
      <c r="AO6" s="84"/>
      <c r="AP6" s="210"/>
      <c r="AQ6" s="211"/>
      <c r="AR6" s="211"/>
      <c r="AS6" s="211"/>
      <c r="AT6" s="211"/>
      <c r="AU6" s="212"/>
      <c r="AV6" s="225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8"/>
    </row>
    <row r="7" spans="2:75" ht="6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2:75" ht="9.9499999999999993" customHeight="1"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195" t="s">
        <v>2</v>
      </c>
      <c r="AQ8" s="195"/>
      <c r="AR8" s="195"/>
      <c r="AS8" s="195"/>
      <c r="AT8" s="195"/>
      <c r="AU8" s="26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</row>
    <row r="9" spans="2:75" ht="9.9499999999999993" customHeight="1" thickBot="1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195"/>
      <c r="AQ9" s="195"/>
      <c r="AR9" s="195"/>
      <c r="AS9" s="195"/>
      <c r="AT9" s="195"/>
      <c r="AU9" s="26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</row>
    <row r="10" spans="2:75" ht="15" customHeight="1"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  <c r="W10" s="202" t="s">
        <v>0</v>
      </c>
      <c r="X10" s="203"/>
      <c r="Y10" s="203"/>
      <c r="Z10" s="203"/>
      <c r="AA10" s="203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3" t="s">
        <v>1</v>
      </c>
      <c r="AM10" s="203"/>
      <c r="AN10" s="203"/>
      <c r="AO10" s="203"/>
      <c r="AP10" s="195" t="s">
        <v>3</v>
      </c>
      <c r="AQ10" s="195"/>
      <c r="AR10" s="195"/>
      <c r="AS10" s="195"/>
      <c r="AT10" s="195"/>
      <c r="AU10" s="26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206" t="s">
        <v>9</v>
      </c>
      <c r="BW10" s="206"/>
    </row>
    <row r="11" spans="2:75" ht="15" customHeight="1" thickBot="1"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1"/>
      <c r="W11" s="202"/>
      <c r="X11" s="203"/>
      <c r="Y11" s="203"/>
      <c r="Z11" s="203"/>
      <c r="AA11" s="203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3"/>
      <c r="AM11" s="203"/>
      <c r="AN11" s="203"/>
      <c r="AO11" s="203"/>
      <c r="AP11" s="195"/>
      <c r="AQ11" s="195"/>
      <c r="AR11" s="195"/>
      <c r="AS11" s="195"/>
      <c r="AT11" s="195"/>
      <c r="AU11" s="26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206"/>
      <c r="BW11" s="206"/>
    </row>
    <row r="12" spans="2:75" ht="9" customHeight="1">
      <c r="B12" s="155" t="s">
        <v>5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195" t="s">
        <v>4</v>
      </c>
      <c r="AQ12" s="195"/>
      <c r="AR12" s="195"/>
      <c r="AS12" s="195"/>
      <c r="AT12" s="195"/>
      <c r="AU12" s="26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</row>
    <row r="13" spans="2:75" ht="9" customHeight="1" thickBot="1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8"/>
      <c r="AP13" s="195"/>
      <c r="AQ13" s="195"/>
      <c r="AR13" s="195"/>
      <c r="AS13" s="195"/>
      <c r="AT13" s="195"/>
      <c r="AU13" s="26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</row>
    <row r="14" spans="2:75" ht="18" customHeight="1">
      <c r="B14" s="184">
        <f>BG24</f>
        <v>0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6"/>
      <c r="AL14" s="62"/>
      <c r="AM14" s="190" t="s">
        <v>48</v>
      </c>
      <c r="AN14" s="190"/>
      <c r="AO14" s="190"/>
      <c r="AP14" s="190"/>
      <c r="AQ14" s="190"/>
      <c r="AR14" s="190"/>
      <c r="AS14" s="190"/>
      <c r="AT14" s="190"/>
      <c r="AU14" s="190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</row>
    <row r="15" spans="2:75" ht="18" customHeight="1"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9"/>
      <c r="AL15" s="62"/>
      <c r="AM15" s="192" t="s">
        <v>49</v>
      </c>
      <c r="AN15" s="192"/>
      <c r="AO15" s="192"/>
      <c r="AP15" s="192"/>
      <c r="AQ15" s="192"/>
      <c r="AR15" s="192"/>
      <c r="AS15" s="192"/>
      <c r="AT15" s="192"/>
      <c r="AU15" s="192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</row>
    <row r="16" spans="2:75" ht="3" customHeight="1" thickBot="1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5"/>
      <c r="AL16" s="62"/>
      <c r="AM16" s="62"/>
      <c r="AN16" s="62"/>
      <c r="AO16" s="62"/>
      <c r="AP16" s="62"/>
      <c r="AQ16" s="62"/>
      <c r="AR16" s="62"/>
      <c r="AS16" s="62"/>
      <c r="AT16" s="62"/>
      <c r="AU16" s="29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</row>
    <row r="17" spans="2:86" ht="13.5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</row>
    <row r="18" spans="2:86" s="2" customFormat="1" ht="12.95" customHeight="1">
      <c r="B18" s="170" t="s">
        <v>10</v>
      </c>
      <c r="C18" s="171"/>
      <c r="D18" s="55"/>
      <c r="E18" s="174" t="s">
        <v>11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55"/>
      <c r="U18" s="56"/>
      <c r="V18" s="176">
        <v>1100000</v>
      </c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33"/>
      <c r="AM18" s="170" t="s">
        <v>12</v>
      </c>
      <c r="AN18" s="171"/>
      <c r="AO18" s="31"/>
      <c r="AP18" s="178" t="s">
        <v>29</v>
      </c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31"/>
      <c r="BF18" s="32"/>
      <c r="BG18" s="179">
        <f>V24-V26</f>
        <v>0</v>
      </c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33"/>
    </row>
    <row r="19" spans="2:86" s="2" customFormat="1" ht="12.95" customHeight="1" thickBot="1">
      <c r="B19" s="172"/>
      <c r="C19" s="173"/>
      <c r="D19" s="57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57"/>
      <c r="U19" s="58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36"/>
      <c r="AM19" s="172"/>
      <c r="AN19" s="173"/>
      <c r="AO19" s="34"/>
      <c r="AP19" s="181" t="s">
        <v>30</v>
      </c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34"/>
      <c r="BF19" s="35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36"/>
    </row>
    <row r="20" spans="2:86" s="2" customFormat="1" ht="12.95" customHeight="1">
      <c r="B20" s="170" t="s">
        <v>13</v>
      </c>
      <c r="C20" s="171"/>
      <c r="D20" s="55"/>
      <c r="E20" s="174" t="s">
        <v>27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55"/>
      <c r="U20" s="56"/>
      <c r="V20" s="176">
        <v>0</v>
      </c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33"/>
      <c r="AM20" s="170" t="s">
        <v>15</v>
      </c>
      <c r="AN20" s="171"/>
      <c r="AO20" s="31"/>
      <c r="AP20" s="178" t="s">
        <v>31</v>
      </c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31"/>
      <c r="BF20" s="32"/>
      <c r="BG20" s="176">
        <v>0</v>
      </c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33"/>
    </row>
    <row r="21" spans="2:86" s="2" customFormat="1" ht="12.95" customHeight="1" thickBot="1">
      <c r="B21" s="172"/>
      <c r="C21" s="173"/>
      <c r="D21" s="57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57"/>
      <c r="U21" s="58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36"/>
      <c r="AM21" s="172"/>
      <c r="AN21" s="173"/>
      <c r="AO21" s="34"/>
      <c r="AP21" s="181" t="s">
        <v>22</v>
      </c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34"/>
      <c r="BF21" s="35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36"/>
    </row>
    <row r="22" spans="2:86" s="2" customFormat="1" ht="12.95" customHeight="1">
      <c r="B22" s="170" t="s">
        <v>14</v>
      </c>
      <c r="C22" s="171"/>
      <c r="D22" s="55"/>
      <c r="E22" s="174" t="s">
        <v>28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55"/>
      <c r="U22" s="56"/>
      <c r="V22" s="179">
        <f>SUM(V18:AK21)</f>
        <v>1100000</v>
      </c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33"/>
      <c r="AM22" s="170" t="s">
        <v>16</v>
      </c>
      <c r="AN22" s="171"/>
      <c r="AO22" s="31"/>
      <c r="AP22" s="174" t="s">
        <v>32</v>
      </c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31"/>
      <c r="BF22" s="32"/>
      <c r="BG22" s="176">
        <v>0</v>
      </c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33"/>
      <c r="CH22" s="37"/>
    </row>
    <row r="23" spans="2:86" s="2" customFormat="1" ht="12.95" customHeight="1" thickBot="1">
      <c r="B23" s="172"/>
      <c r="C23" s="173"/>
      <c r="D23" s="57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57"/>
      <c r="U23" s="58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36"/>
      <c r="AM23" s="172"/>
      <c r="AN23" s="173"/>
      <c r="AO23" s="34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34"/>
      <c r="BF23" s="35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36"/>
    </row>
    <row r="24" spans="2:86" s="2" customFormat="1" ht="12.95" customHeight="1">
      <c r="B24" s="170" t="s">
        <v>18</v>
      </c>
      <c r="C24" s="171"/>
      <c r="D24" s="55"/>
      <c r="E24" s="174" t="s">
        <v>24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55"/>
      <c r="U24" s="56"/>
      <c r="V24" s="179">
        <f>BJ60</f>
        <v>0</v>
      </c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33"/>
      <c r="AM24" s="170" t="s">
        <v>17</v>
      </c>
      <c r="AN24" s="171"/>
      <c r="AO24" s="31"/>
      <c r="AP24" s="178" t="s">
        <v>33</v>
      </c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31"/>
      <c r="BF24" s="32"/>
      <c r="BG24" s="179">
        <f>BG18-BG20+BG22</f>
        <v>0</v>
      </c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33"/>
    </row>
    <row r="25" spans="2:86" s="2" customFormat="1" ht="12.95" customHeight="1" thickBot="1">
      <c r="B25" s="172"/>
      <c r="C25" s="173"/>
      <c r="D25" s="57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57"/>
      <c r="U25" s="58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36"/>
      <c r="AM25" s="172"/>
      <c r="AN25" s="173"/>
      <c r="AO25" s="34"/>
      <c r="AP25" s="181" t="s">
        <v>21</v>
      </c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34"/>
      <c r="BF25" s="35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36"/>
    </row>
    <row r="26" spans="2:86" s="2" customFormat="1" ht="12.95" customHeight="1">
      <c r="B26" s="170" t="s">
        <v>19</v>
      </c>
      <c r="C26" s="171"/>
      <c r="D26" s="55"/>
      <c r="E26" s="174" t="s">
        <v>25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55"/>
      <c r="U26" s="56"/>
      <c r="V26" s="176">
        <v>0</v>
      </c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33"/>
      <c r="AM26" s="170" t="s">
        <v>20</v>
      </c>
      <c r="AN26" s="171"/>
      <c r="AO26" s="31"/>
      <c r="AP26" s="178" t="s">
        <v>34</v>
      </c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31"/>
      <c r="BF26" s="32"/>
      <c r="BG26" s="179">
        <f>V22-(V24-BG20)</f>
        <v>1100000</v>
      </c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33"/>
    </row>
    <row r="27" spans="2:86" s="2" customFormat="1" ht="12.95" customHeight="1" thickBot="1">
      <c r="B27" s="172"/>
      <c r="C27" s="173"/>
      <c r="D27" s="57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57"/>
      <c r="U27" s="58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36"/>
      <c r="AM27" s="172"/>
      <c r="AN27" s="173"/>
      <c r="AO27" s="34"/>
      <c r="AP27" s="181" t="s">
        <v>23</v>
      </c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34"/>
      <c r="BF27" s="35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36"/>
    </row>
    <row r="28" spans="2:86">
      <c r="B28" s="154" t="s">
        <v>26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</row>
    <row r="29" spans="2:86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38"/>
      <c r="Q29" s="38"/>
      <c r="R29" s="38"/>
      <c r="S29" s="38"/>
      <c r="T29" s="38"/>
      <c r="U29" s="38"/>
    </row>
    <row r="30" spans="2:86" ht="11.1" customHeight="1">
      <c r="B30" s="156" t="s">
        <v>35</v>
      </c>
      <c r="C30" s="157"/>
      <c r="D30" s="157"/>
      <c r="E30" s="157"/>
      <c r="F30" s="158"/>
      <c r="G30" s="39"/>
      <c r="H30" s="162" t="s">
        <v>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40"/>
      <c r="AF30" s="41"/>
      <c r="AG30" s="164" t="s">
        <v>36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42"/>
      <c r="AU30" s="43"/>
      <c r="AV30" s="166" t="s">
        <v>37</v>
      </c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40"/>
      <c r="BI30" s="41"/>
      <c r="BJ30" s="167" t="s">
        <v>50</v>
      </c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42"/>
    </row>
    <row r="31" spans="2:86" ht="11.1" customHeight="1">
      <c r="B31" s="159"/>
      <c r="C31" s="160"/>
      <c r="D31" s="160"/>
      <c r="E31" s="160"/>
      <c r="F31" s="161"/>
      <c r="G31" s="44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45"/>
      <c r="AF31" s="46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47"/>
      <c r="AU31" s="48"/>
      <c r="AV31" s="168" t="s">
        <v>38</v>
      </c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45"/>
      <c r="BI31" s="46"/>
      <c r="BJ31" s="169" t="s">
        <v>51</v>
      </c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47"/>
    </row>
    <row r="32" spans="2:86" s="59" customFormat="1" ht="11.1" customHeight="1">
      <c r="B32" s="110"/>
      <c r="C32" s="111"/>
      <c r="D32" s="111"/>
      <c r="E32" s="111"/>
      <c r="F32" s="112"/>
      <c r="G32" s="144" t="str">
        <f>AB10&amp;"工事"</f>
        <v>工事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6"/>
      <c r="AF32" s="11"/>
      <c r="AG32" s="92">
        <f>V22/1.1</f>
        <v>999999.99999999988</v>
      </c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12"/>
      <c r="AU32" s="13"/>
      <c r="AV32" s="150">
        <f>BJ32/AG32</f>
        <v>0</v>
      </c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4"/>
      <c r="BI32" s="11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2"/>
    </row>
    <row r="33" spans="2:75" s="59" customFormat="1" ht="11.1" customHeight="1">
      <c r="B33" s="113"/>
      <c r="C33" s="114"/>
      <c r="D33" s="114"/>
      <c r="E33" s="114"/>
      <c r="F33" s="115"/>
      <c r="G33" s="147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9"/>
      <c r="AF33" s="15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16"/>
      <c r="AU33" s="17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8"/>
      <c r="BI33" s="15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6"/>
    </row>
    <row r="34" spans="2:75" s="59" customFormat="1" ht="11.1" customHeight="1">
      <c r="B34" s="110"/>
      <c r="C34" s="111"/>
      <c r="D34" s="111"/>
      <c r="E34" s="111"/>
      <c r="F34" s="112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40"/>
      <c r="AF34" s="11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"/>
      <c r="AU34" s="13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4"/>
      <c r="BI34" s="11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"/>
    </row>
    <row r="35" spans="2:75" s="59" customFormat="1" ht="11.1" customHeight="1">
      <c r="B35" s="113"/>
      <c r="C35" s="114"/>
      <c r="D35" s="114"/>
      <c r="E35" s="114"/>
      <c r="F35" s="115"/>
      <c r="G35" s="141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3"/>
      <c r="AF35" s="15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6"/>
      <c r="AU35" s="17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8"/>
      <c r="BI35" s="15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6"/>
    </row>
    <row r="36" spans="2:75" s="59" customFormat="1" ht="11.1" customHeight="1">
      <c r="B36" s="110"/>
      <c r="C36" s="111"/>
      <c r="D36" s="111"/>
      <c r="E36" s="111"/>
      <c r="F36" s="112"/>
      <c r="G36" s="132" t="s">
        <v>60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4"/>
      <c r="AF36" s="11"/>
      <c r="AG36" s="92">
        <f>ROUND(AG32*0.1,0)</f>
        <v>100000</v>
      </c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12"/>
      <c r="AU36" s="13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4"/>
      <c r="BI36" s="11"/>
      <c r="BJ36" s="92">
        <f>ROUNDDOWN(BJ32*0.1,0)</f>
        <v>0</v>
      </c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12"/>
    </row>
    <row r="37" spans="2:75" s="59" customFormat="1" ht="11.1" customHeight="1">
      <c r="B37" s="113"/>
      <c r="C37" s="114"/>
      <c r="D37" s="114"/>
      <c r="E37" s="114"/>
      <c r="F37" s="115"/>
      <c r="G37" s="135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7"/>
      <c r="AF37" s="15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16"/>
      <c r="AU37" s="17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8"/>
      <c r="BI37" s="15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16"/>
    </row>
    <row r="38" spans="2:75" s="59" customFormat="1" ht="11.1" customHeight="1">
      <c r="B38" s="110"/>
      <c r="C38" s="111"/>
      <c r="D38" s="111"/>
      <c r="E38" s="111"/>
      <c r="F38" s="112"/>
      <c r="G38" s="138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40"/>
      <c r="AF38" s="11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"/>
      <c r="AU38" s="13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4"/>
      <c r="BI38" s="11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"/>
    </row>
    <row r="39" spans="2:75" s="59" customFormat="1" ht="11.1" customHeight="1">
      <c r="B39" s="113"/>
      <c r="C39" s="114"/>
      <c r="D39" s="114"/>
      <c r="E39" s="114"/>
      <c r="F39" s="115"/>
      <c r="G39" s="141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3"/>
      <c r="AF39" s="15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6"/>
      <c r="AU39" s="17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8"/>
      <c r="BI39" s="15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6"/>
    </row>
    <row r="40" spans="2:75" s="59" customFormat="1" ht="11.1" customHeight="1">
      <c r="B40" s="110"/>
      <c r="C40" s="111"/>
      <c r="D40" s="111"/>
      <c r="E40" s="111"/>
      <c r="F40" s="112"/>
      <c r="G40" s="138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40"/>
      <c r="AF40" s="11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"/>
      <c r="AU40" s="13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4"/>
      <c r="BI40" s="11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"/>
    </row>
    <row r="41" spans="2:75" s="59" customFormat="1" ht="11.1" customHeight="1">
      <c r="B41" s="113"/>
      <c r="C41" s="114"/>
      <c r="D41" s="114"/>
      <c r="E41" s="114"/>
      <c r="F41" s="115"/>
      <c r="G41" s="141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3"/>
      <c r="AF41" s="15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6"/>
      <c r="AU41" s="17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8"/>
      <c r="BI41" s="15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6"/>
    </row>
    <row r="42" spans="2:75" s="59" customFormat="1" ht="11.1" customHeight="1">
      <c r="B42" s="110"/>
      <c r="C42" s="111"/>
      <c r="D42" s="111"/>
      <c r="E42" s="111"/>
      <c r="F42" s="112"/>
      <c r="G42" s="138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40"/>
      <c r="AF42" s="11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"/>
      <c r="AU42" s="13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4"/>
      <c r="BI42" s="11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"/>
    </row>
    <row r="43" spans="2:75" s="59" customFormat="1" ht="11.1" customHeight="1">
      <c r="B43" s="113"/>
      <c r="C43" s="114"/>
      <c r="D43" s="114"/>
      <c r="E43" s="114"/>
      <c r="F43" s="115"/>
      <c r="G43" s="141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3"/>
      <c r="AF43" s="15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6"/>
      <c r="AU43" s="17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8"/>
      <c r="BI43" s="15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6"/>
    </row>
    <row r="44" spans="2:75" s="59" customFormat="1" ht="11.1" customHeight="1">
      <c r="B44" s="110"/>
      <c r="C44" s="111"/>
      <c r="D44" s="111"/>
      <c r="E44" s="111"/>
      <c r="F44" s="112"/>
      <c r="G44" s="138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40"/>
      <c r="AF44" s="11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"/>
      <c r="AU44" s="13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4"/>
      <c r="BI44" s="11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"/>
    </row>
    <row r="45" spans="2:75" s="59" customFormat="1" ht="11.1" customHeight="1">
      <c r="B45" s="113"/>
      <c r="C45" s="114"/>
      <c r="D45" s="114"/>
      <c r="E45" s="114"/>
      <c r="F45" s="115"/>
      <c r="G45" s="141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3"/>
      <c r="AF45" s="15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6"/>
      <c r="AU45" s="17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8"/>
      <c r="BI45" s="15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6"/>
    </row>
    <row r="46" spans="2:75" s="59" customFormat="1" ht="11.1" customHeight="1">
      <c r="B46" s="110"/>
      <c r="C46" s="111"/>
      <c r="D46" s="111"/>
      <c r="E46" s="111"/>
      <c r="F46" s="112"/>
      <c r="G46" s="138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40"/>
      <c r="AF46" s="11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"/>
      <c r="AU46" s="13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4"/>
      <c r="BI46" s="11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"/>
    </row>
    <row r="47" spans="2:75" s="59" customFormat="1" ht="11.1" customHeight="1">
      <c r="B47" s="113"/>
      <c r="C47" s="114"/>
      <c r="D47" s="114"/>
      <c r="E47" s="114"/>
      <c r="F47" s="115"/>
      <c r="G47" s="141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3"/>
      <c r="AF47" s="15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6"/>
      <c r="AU47" s="17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8"/>
      <c r="BI47" s="15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6"/>
    </row>
    <row r="48" spans="2:75" s="59" customFormat="1" ht="11.1" customHeight="1">
      <c r="B48" s="110"/>
      <c r="C48" s="111"/>
      <c r="D48" s="111"/>
      <c r="E48" s="111"/>
      <c r="F48" s="112"/>
      <c r="G48" s="138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40"/>
      <c r="AF48" s="11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"/>
      <c r="AU48" s="13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4"/>
      <c r="BI48" s="11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"/>
    </row>
    <row r="49" spans="2:75" s="59" customFormat="1" ht="11.1" customHeight="1">
      <c r="B49" s="113"/>
      <c r="C49" s="114"/>
      <c r="D49" s="114"/>
      <c r="E49" s="114"/>
      <c r="F49" s="115"/>
      <c r="G49" s="141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3"/>
      <c r="AF49" s="15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6"/>
      <c r="AU49" s="17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8"/>
      <c r="BI49" s="15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6"/>
    </row>
    <row r="50" spans="2:75" s="59" customFormat="1" ht="11.1" customHeight="1">
      <c r="B50" s="110"/>
      <c r="C50" s="111"/>
      <c r="D50" s="111"/>
      <c r="E50" s="111"/>
      <c r="F50" s="112"/>
      <c r="G50" s="138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40"/>
      <c r="AF50" s="11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"/>
      <c r="AU50" s="13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4"/>
      <c r="BI50" s="11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"/>
    </row>
    <row r="51" spans="2:75" s="59" customFormat="1" ht="11.1" customHeight="1">
      <c r="B51" s="113"/>
      <c r="C51" s="114"/>
      <c r="D51" s="114"/>
      <c r="E51" s="114"/>
      <c r="F51" s="115"/>
      <c r="G51" s="141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3"/>
      <c r="AF51" s="15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6"/>
      <c r="AU51" s="17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8"/>
      <c r="BI51" s="15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6"/>
    </row>
    <row r="52" spans="2:75" s="59" customFormat="1" ht="11.1" customHeight="1">
      <c r="B52" s="110"/>
      <c r="C52" s="111"/>
      <c r="D52" s="111"/>
      <c r="E52" s="111"/>
      <c r="F52" s="112"/>
      <c r="G52" s="138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40"/>
      <c r="AF52" s="11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"/>
      <c r="AU52" s="13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4"/>
      <c r="BI52" s="11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"/>
    </row>
    <row r="53" spans="2:75" s="59" customFormat="1" ht="11.1" customHeight="1">
      <c r="B53" s="113"/>
      <c r="C53" s="114"/>
      <c r="D53" s="114"/>
      <c r="E53" s="114"/>
      <c r="F53" s="115"/>
      <c r="G53" s="141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3"/>
      <c r="AF53" s="15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6"/>
      <c r="AU53" s="17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8"/>
      <c r="BI53" s="15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6"/>
    </row>
    <row r="54" spans="2:75" s="59" customFormat="1" ht="11.1" customHeight="1">
      <c r="B54" s="110"/>
      <c r="C54" s="111"/>
      <c r="D54" s="111"/>
      <c r="E54" s="111"/>
      <c r="F54" s="112"/>
      <c r="G54" s="138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40"/>
      <c r="AF54" s="11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"/>
      <c r="AU54" s="13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4"/>
      <c r="BI54" s="11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"/>
    </row>
    <row r="55" spans="2:75" s="59" customFormat="1" ht="11.1" customHeight="1">
      <c r="B55" s="113"/>
      <c r="C55" s="114"/>
      <c r="D55" s="114"/>
      <c r="E55" s="114"/>
      <c r="F55" s="115"/>
      <c r="G55" s="141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3"/>
      <c r="AF55" s="15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6"/>
      <c r="AU55" s="17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8"/>
      <c r="BI55" s="15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6"/>
    </row>
    <row r="56" spans="2:75" s="59" customFormat="1" ht="11.1" customHeight="1">
      <c r="B56" s="110"/>
      <c r="C56" s="111"/>
      <c r="D56" s="111"/>
      <c r="E56" s="111"/>
      <c r="F56" s="112"/>
      <c r="G56" s="116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8"/>
      <c r="AF56" s="11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"/>
      <c r="AU56" s="13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4"/>
      <c r="BI56" s="11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"/>
    </row>
    <row r="57" spans="2:75" s="59" customFormat="1" ht="11.1" customHeight="1">
      <c r="B57" s="113"/>
      <c r="C57" s="114"/>
      <c r="D57" s="114"/>
      <c r="E57" s="114"/>
      <c r="F57" s="115"/>
      <c r="G57" s="119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1"/>
      <c r="AF57" s="15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6"/>
      <c r="AU57" s="17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8"/>
      <c r="BI57" s="15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6"/>
    </row>
    <row r="58" spans="2:75" s="59" customFormat="1" ht="11.1" customHeight="1">
      <c r="B58" s="110"/>
      <c r="C58" s="111"/>
      <c r="D58" s="111"/>
      <c r="E58" s="111"/>
      <c r="F58" s="112"/>
      <c r="G58" s="116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8"/>
      <c r="AF58" s="11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"/>
      <c r="AU58" s="13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4"/>
      <c r="BI58" s="11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"/>
    </row>
    <row r="59" spans="2:75" s="59" customFormat="1" ht="11.1" customHeight="1">
      <c r="B59" s="113"/>
      <c r="C59" s="114"/>
      <c r="D59" s="114"/>
      <c r="E59" s="114"/>
      <c r="F59" s="115"/>
      <c r="G59" s="119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1"/>
      <c r="AF59" s="15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6"/>
      <c r="AU59" s="17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8"/>
      <c r="BI59" s="15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6"/>
    </row>
    <row r="60" spans="2:75" ht="11.1" customHeight="1">
      <c r="B60" s="126"/>
      <c r="C60" s="127"/>
      <c r="D60" s="127"/>
      <c r="E60" s="127"/>
      <c r="F60" s="128"/>
      <c r="G60" s="132" t="s">
        <v>46</v>
      </c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4"/>
      <c r="AF60" s="3"/>
      <c r="AG60" s="92">
        <f>V22</f>
        <v>1100000</v>
      </c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4"/>
      <c r="AU60" s="5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6"/>
      <c r="BI60" s="11"/>
      <c r="BJ60" s="92">
        <f>BJ32+BJ36</f>
        <v>0</v>
      </c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49"/>
    </row>
    <row r="61" spans="2:75" ht="11.1" customHeight="1">
      <c r="B61" s="129"/>
      <c r="C61" s="130"/>
      <c r="D61" s="130"/>
      <c r="E61" s="130"/>
      <c r="F61" s="131"/>
      <c r="G61" s="135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7"/>
      <c r="AF61" s="7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8"/>
      <c r="AU61" s="9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0"/>
      <c r="BI61" s="15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50"/>
    </row>
    <row r="62" spans="2:75" s="52" customFormat="1" ht="12" customHeight="1">
      <c r="B62" s="51"/>
      <c r="C62" s="94" t="s">
        <v>56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</row>
    <row r="63" spans="2:75" s="52" customFormat="1" ht="12" customHeight="1">
      <c r="B63" s="51"/>
      <c r="C63" s="95" t="s">
        <v>57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</row>
    <row r="64" spans="2:75" s="52" customFormat="1" ht="12" customHeight="1">
      <c r="B64" s="51"/>
      <c r="C64" s="95" t="s">
        <v>44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6"/>
      <c r="AT64" s="97" t="s">
        <v>43</v>
      </c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9"/>
    </row>
    <row r="65" spans="2:75" s="52" customFormat="1" ht="15.95" customHeight="1">
      <c r="B65" s="51"/>
      <c r="C65" s="100" t="s">
        <v>45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1"/>
      <c r="AT65" s="85"/>
      <c r="AU65" s="102"/>
      <c r="AV65" s="102"/>
      <c r="AW65" s="102"/>
      <c r="AX65" s="102"/>
      <c r="AY65" s="103"/>
      <c r="AZ65" s="85"/>
      <c r="BA65" s="85"/>
      <c r="BB65" s="85"/>
      <c r="BC65" s="85"/>
      <c r="BD65" s="85"/>
      <c r="BE65" s="86"/>
      <c r="BF65" s="85"/>
      <c r="BG65" s="85"/>
      <c r="BH65" s="85"/>
      <c r="BI65" s="85"/>
      <c r="BJ65" s="85"/>
      <c r="BK65" s="86"/>
      <c r="BL65" s="85"/>
      <c r="BM65" s="85"/>
      <c r="BN65" s="85"/>
      <c r="BO65" s="85"/>
      <c r="BP65" s="85"/>
      <c r="BQ65" s="86"/>
      <c r="BR65" s="85"/>
      <c r="BS65" s="85"/>
      <c r="BT65" s="85"/>
      <c r="BU65" s="85"/>
      <c r="BV65" s="85"/>
      <c r="BW65" s="86"/>
    </row>
    <row r="66" spans="2:75" s="52" customFormat="1" ht="15.95" customHeight="1">
      <c r="B66" s="51"/>
      <c r="C66" s="51"/>
      <c r="D66" s="51"/>
      <c r="E66" s="91" t="s">
        <v>47</v>
      </c>
      <c r="F66" s="91"/>
      <c r="G66" s="91"/>
      <c r="H66" s="91"/>
      <c r="I66" s="91"/>
      <c r="J66" s="91"/>
      <c r="K66" s="91"/>
      <c r="L66" s="91"/>
      <c r="M66" s="91"/>
      <c r="N66" s="108" t="s">
        <v>40</v>
      </c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S66" s="53"/>
      <c r="AT66" s="104"/>
      <c r="AU66" s="104"/>
      <c r="AV66" s="104"/>
      <c r="AW66" s="104"/>
      <c r="AX66" s="104"/>
      <c r="AY66" s="105"/>
      <c r="AZ66" s="87"/>
      <c r="BA66" s="87"/>
      <c r="BB66" s="87"/>
      <c r="BC66" s="87"/>
      <c r="BD66" s="87"/>
      <c r="BE66" s="88"/>
      <c r="BF66" s="87"/>
      <c r="BG66" s="87"/>
      <c r="BH66" s="87"/>
      <c r="BI66" s="87"/>
      <c r="BJ66" s="87"/>
      <c r="BK66" s="88"/>
      <c r="BL66" s="87"/>
      <c r="BM66" s="87"/>
      <c r="BN66" s="87"/>
      <c r="BO66" s="87"/>
      <c r="BP66" s="87"/>
      <c r="BQ66" s="88"/>
      <c r="BR66" s="87"/>
      <c r="BS66" s="87"/>
      <c r="BT66" s="87"/>
      <c r="BU66" s="87"/>
      <c r="BV66" s="87"/>
      <c r="BW66" s="88"/>
    </row>
    <row r="67" spans="2:75" s="52" customFormat="1" ht="12.95" customHeight="1">
      <c r="B67" s="51"/>
      <c r="C67" s="51"/>
      <c r="D67" s="51"/>
      <c r="E67" s="91"/>
      <c r="F67" s="91"/>
      <c r="G67" s="91"/>
      <c r="H67" s="91"/>
      <c r="I67" s="91"/>
      <c r="J67" s="91"/>
      <c r="K67" s="91"/>
      <c r="L67" s="91"/>
      <c r="M67" s="91"/>
      <c r="N67" s="109" t="s">
        <v>41</v>
      </c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S67" s="53"/>
      <c r="AT67" s="106"/>
      <c r="AU67" s="106"/>
      <c r="AV67" s="106"/>
      <c r="AW67" s="106"/>
      <c r="AX67" s="106"/>
      <c r="AY67" s="107"/>
      <c r="AZ67" s="89"/>
      <c r="BA67" s="89"/>
      <c r="BB67" s="89"/>
      <c r="BC67" s="89"/>
      <c r="BD67" s="89"/>
      <c r="BE67" s="90"/>
      <c r="BF67" s="89"/>
      <c r="BG67" s="89"/>
      <c r="BH67" s="89"/>
      <c r="BI67" s="89"/>
      <c r="BJ67" s="89"/>
      <c r="BK67" s="90"/>
      <c r="BL67" s="89"/>
      <c r="BM67" s="89"/>
      <c r="BN67" s="89"/>
      <c r="BO67" s="89"/>
      <c r="BP67" s="89"/>
      <c r="BQ67" s="90"/>
      <c r="BR67" s="89"/>
      <c r="BS67" s="89"/>
      <c r="BT67" s="89"/>
      <c r="BU67" s="89"/>
      <c r="BV67" s="89"/>
      <c r="BW67" s="90"/>
    </row>
    <row r="68" spans="2:75" s="52" customFormat="1" ht="12" customHeight="1">
      <c r="B68" s="51"/>
      <c r="C68" s="51"/>
      <c r="D68" s="51"/>
      <c r="E68" s="51"/>
      <c r="F68" s="51"/>
    </row>
    <row r="69" spans="2:75" s="52" customFormat="1" ht="12" customHeight="1">
      <c r="B69" s="51"/>
      <c r="C69" s="51"/>
      <c r="D69" s="51"/>
      <c r="E69" s="51"/>
      <c r="F69" s="51"/>
    </row>
    <row r="70" spans="2:75" s="52" customFormat="1" ht="12" customHeight="1">
      <c r="B70" s="51"/>
      <c r="C70" s="51"/>
      <c r="D70" s="51"/>
      <c r="E70" s="51"/>
      <c r="F70" s="51"/>
    </row>
    <row r="71" spans="2:75" ht="13.5">
      <c r="B71" s="54"/>
      <c r="C71" s="54"/>
      <c r="D71" s="54"/>
      <c r="E71" s="54"/>
      <c r="F71" s="54"/>
      <c r="G71" s="54"/>
      <c r="H71" s="54"/>
    </row>
  </sheetData>
  <sheetProtection sheet="1"/>
  <mergeCells count="170">
    <mergeCell ref="AP5:AU6"/>
    <mergeCell ref="B1:BW1"/>
    <mergeCell ref="AZ2:BW2"/>
    <mergeCell ref="B3:BI3"/>
    <mergeCell ref="B5:H6"/>
    <mergeCell ref="I5:N6"/>
    <mergeCell ref="S5:AA6"/>
    <mergeCell ref="B12:O13"/>
    <mergeCell ref="AP12:AT13"/>
    <mergeCell ref="AV12:BW13"/>
    <mergeCell ref="AV5:AW6"/>
    <mergeCell ref="AX5:AY6"/>
    <mergeCell ref="AZ5:BA6"/>
    <mergeCell ref="BB5:BC6"/>
    <mergeCell ref="BD5:BE6"/>
    <mergeCell ref="BF5:BG6"/>
    <mergeCell ref="BH5:BI6"/>
    <mergeCell ref="BJ5:BK6"/>
    <mergeCell ref="BL5:BM6"/>
    <mergeCell ref="BN5:BO6"/>
    <mergeCell ref="BP5:BQ6"/>
    <mergeCell ref="BR5:BS6"/>
    <mergeCell ref="BT5:BU6"/>
    <mergeCell ref="BV5:BW6"/>
    <mergeCell ref="B14:AK15"/>
    <mergeCell ref="AM14:AU14"/>
    <mergeCell ref="AV14:BW14"/>
    <mergeCell ref="AM15:AU15"/>
    <mergeCell ref="AV15:BW15"/>
    <mergeCell ref="B8:V9"/>
    <mergeCell ref="AP8:AT9"/>
    <mergeCell ref="AV8:BW9"/>
    <mergeCell ref="B10:V11"/>
    <mergeCell ref="W10:AA11"/>
    <mergeCell ref="AB10:AK11"/>
    <mergeCell ref="AL10:AO11"/>
    <mergeCell ref="AP10:AT11"/>
    <mergeCell ref="AV10:BU11"/>
    <mergeCell ref="BV10:BW11"/>
    <mergeCell ref="B20:C21"/>
    <mergeCell ref="E20:S21"/>
    <mergeCell ref="V20:AK21"/>
    <mergeCell ref="AM20:AN21"/>
    <mergeCell ref="AP20:BD20"/>
    <mergeCell ref="BG20:BV21"/>
    <mergeCell ref="AP21:BD21"/>
    <mergeCell ref="AV16:BW17"/>
    <mergeCell ref="B18:C19"/>
    <mergeCell ref="E18:S19"/>
    <mergeCell ref="V18:AK19"/>
    <mergeCell ref="AM18:AN19"/>
    <mergeCell ref="AP18:BD18"/>
    <mergeCell ref="BG18:BV19"/>
    <mergeCell ref="AP19:BD19"/>
    <mergeCell ref="B24:C25"/>
    <mergeCell ref="E24:S25"/>
    <mergeCell ref="V24:AK25"/>
    <mergeCell ref="AM24:AN25"/>
    <mergeCell ref="AP24:BD24"/>
    <mergeCell ref="BG24:BV25"/>
    <mergeCell ref="AP25:BD25"/>
    <mergeCell ref="B22:C23"/>
    <mergeCell ref="E22:S23"/>
    <mergeCell ref="V22:AK23"/>
    <mergeCell ref="AM22:AN23"/>
    <mergeCell ref="AP22:BD23"/>
    <mergeCell ref="BG22:BV23"/>
    <mergeCell ref="B28:O29"/>
    <mergeCell ref="B30:F31"/>
    <mergeCell ref="H30:AD31"/>
    <mergeCell ref="AG30:AS31"/>
    <mergeCell ref="AV30:BG30"/>
    <mergeCell ref="BJ30:BV30"/>
    <mergeCell ref="AV31:BG31"/>
    <mergeCell ref="BJ31:BV31"/>
    <mergeCell ref="B26:C27"/>
    <mergeCell ref="E26:S27"/>
    <mergeCell ref="V26:AK27"/>
    <mergeCell ref="AM26:AN27"/>
    <mergeCell ref="AP26:BD26"/>
    <mergeCell ref="BG26:BV27"/>
    <mergeCell ref="AP27:BD27"/>
    <mergeCell ref="B32:F33"/>
    <mergeCell ref="G32:AE33"/>
    <mergeCell ref="AG32:AS33"/>
    <mergeCell ref="AV32:BG33"/>
    <mergeCell ref="BJ32:BV33"/>
    <mergeCell ref="B34:F35"/>
    <mergeCell ref="G34:AE35"/>
    <mergeCell ref="AG34:AS35"/>
    <mergeCell ref="AV34:BG35"/>
    <mergeCell ref="BJ34:BV35"/>
    <mergeCell ref="B36:F37"/>
    <mergeCell ref="G36:AE37"/>
    <mergeCell ref="AG36:AS37"/>
    <mergeCell ref="AV36:BG37"/>
    <mergeCell ref="BJ36:BV37"/>
    <mergeCell ref="B38:F39"/>
    <mergeCell ref="G38:AE39"/>
    <mergeCell ref="AG38:AS39"/>
    <mergeCell ref="AV38:BG39"/>
    <mergeCell ref="BJ38:BV39"/>
    <mergeCell ref="B40:F41"/>
    <mergeCell ref="G40:AE41"/>
    <mergeCell ref="AG40:AS41"/>
    <mergeCell ref="AV40:BG41"/>
    <mergeCell ref="BJ40:BV41"/>
    <mergeCell ref="B42:F43"/>
    <mergeCell ref="G42:AE43"/>
    <mergeCell ref="AG42:AS43"/>
    <mergeCell ref="AV42:BG43"/>
    <mergeCell ref="BJ42:BV43"/>
    <mergeCell ref="B44:F45"/>
    <mergeCell ref="G44:AE45"/>
    <mergeCell ref="AG44:AS45"/>
    <mergeCell ref="AV44:BG45"/>
    <mergeCell ref="BJ44:BV45"/>
    <mergeCell ref="B46:F47"/>
    <mergeCell ref="G46:AE47"/>
    <mergeCell ref="AG46:AS47"/>
    <mergeCell ref="AV46:BG47"/>
    <mergeCell ref="BJ46:BV47"/>
    <mergeCell ref="B48:F49"/>
    <mergeCell ref="G48:AE49"/>
    <mergeCell ref="AG48:AS49"/>
    <mergeCell ref="AV48:BG49"/>
    <mergeCell ref="BJ48:BV49"/>
    <mergeCell ref="B50:F51"/>
    <mergeCell ref="G50:AE51"/>
    <mergeCell ref="AG50:AS51"/>
    <mergeCell ref="AV50:BG51"/>
    <mergeCell ref="BJ50:BV51"/>
    <mergeCell ref="B52:F53"/>
    <mergeCell ref="G52:AE53"/>
    <mergeCell ref="AG52:AS53"/>
    <mergeCell ref="AV52:BG53"/>
    <mergeCell ref="BJ52:BV53"/>
    <mergeCell ref="B54:F55"/>
    <mergeCell ref="G54:AE55"/>
    <mergeCell ref="AG54:AS55"/>
    <mergeCell ref="AV54:BG55"/>
    <mergeCell ref="BJ54:BV55"/>
    <mergeCell ref="B56:F57"/>
    <mergeCell ref="G56:AE57"/>
    <mergeCell ref="AG56:AS57"/>
    <mergeCell ref="AV56:BG57"/>
    <mergeCell ref="B60:F61"/>
    <mergeCell ref="G60:AE61"/>
    <mergeCell ref="AG60:AS61"/>
    <mergeCell ref="AV60:BG61"/>
    <mergeCell ref="BJ56:BV57"/>
    <mergeCell ref="B58:F59"/>
    <mergeCell ref="G58:AE59"/>
    <mergeCell ref="AG58:AS59"/>
    <mergeCell ref="AV58:BG59"/>
    <mergeCell ref="BJ58:BV59"/>
    <mergeCell ref="BR65:BW67"/>
    <mergeCell ref="E66:M67"/>
    <mergeCell ref="BJ60:BV61"/>
    <mergeCell ref="C62:BV62"/>
    <mergeCell ref="C63:BV63"/>
    <mergeCell ref="C64:AS64"/>
    <mergeCell ref="AT64:BW64"/>
    <mergeCell ref="C65:AS65"/>
    <mergeCell ref="AT65:AY67"/>
    <mergeCell ref="AZ65:BE67"/>
    <mergeCell ref="BF65:BK67"/>
    <mergeCell ref="BL65:BQ67"/>
    <mergeCell ref="N66:AH66"/>
    <mergeCell ref="N67:AH67"/>
  </mergeCells>
  <phoneticPr fontId="4"/>
  <dataValidations count="1">
    <dataValidation type="textLength" allowBlank="1" showInputMessage="1" showErrorMessage="1" sqref="B10:V11" xr:uid="{00000000-0002-0000-0000-000000000000}">
      <formula1>1</formula1>
      <formula2>7</formula2>
    </dataValidation>
  </dataValidations>
  <printOptions horizontalCentered="1"/>
  <pageMargins left="0.39370078740157483" right="0.39370078740157483" top="0.98425196850393704" bottom="0.19685039370078741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H70"/>
  <sheetViews>
    <sheetView showZeros="0" topLeftCell="A18" zoomScaleNormal="100" workbookViewId="0">
      <selection activeCell="G54" sqref="G54:AE55"/>
    </sheetView>
  </sheetViews>
  <sheetFormatPr defaultRowHeight="12"/>
  <cols>
    <col min="1" max="75" width="1.28515625" style="1" customWidth="1"/>
    <col min="76" max="83" width="1.42578125" style="1" customWidth="1"/>
    <col min="84" max="16384" width="9.140625" style="1"/>
  </cols>
  <sheetData>
    <row r="1" spans="2:75" ht="21">
      <c r="B1" s="213" t="s">
        <v>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</row>
    <row r="2" spans="2:75" ht="16.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14">
        <v>45230</v>
      </c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</row>
    <row r="3" spans="2:75" ht="18">
      <c r="B3" s="215" t="s">
        <v>55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</row>
    <row r="4" spans="2:75" ht="6" customHeight="1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2:75" ht="9.9499999999999993" customHeight="1" thickBot="1">
      <c r="B5" s="155" t="s">
        <v>6</v>
      </c>
      <c r="C5" s="155"/>
      <c r="D5" s="155"/>
      <c r="E5" s="155"/>
      <c r="F5" s="155"/>
      <c r="G5" s="155"/>
      <c r="H5" s="155"/>
      <c r="I5" s="256"/>
      <c r="J5" s="257"/>
      <c r="K5" s="257"/>
      <c r="L5" s="257"/>
      <c r="M5" s="257"/>
      <c r="N5" s="258"/>
      <c r="O5" s="22"/>
      <c r="P5" s="23"/>
      <c r="Q5" s="23"/>
      <c r="R5" s="22"/>
      <c r="S5" s="262"/>
      <c r="T5" s="263"/>
      <c r="U5" s="263"/>
      <c r="V5" s="263"/>
      <c r="W5" s="263"/>
      <c r="X5" s="263"/>
      <c r="Y5" s="263"/>
      <c r="Z5" s="263"/>
      <c r="AA5" s="264"/>
      <c r="AB5" s="24"/>
      <c r="AC5" s="24"/>
      <c r="AE5" s="26"/>
      <c r="AF5" s="26"/>
      <c r="AG5" s="26"/>
      <c r="AH5" s="26"/>
      <c r="AJ5" s="84"/>
      <c r="AK5" s="84"/>
      <c r="AL5" s="84"/>
      <c r="AM5" s="84"/>
      <c r="AN5" s="84"/>
      <c r="AP5" s="207" t="s">
        <v>59</v>
      </c>
      <c r="AQ5" s="208"/>
      <c r="AR5" s="208"/>
      <c r="AS5" s="208"/>
      <c r="AT5" s="208"/>
      <c r="AU5" s="209"/>
      <c r="AV5" s="223" t="s">
        <v>58</v>
      </c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7"/>
    </row>
    <row r="6" spans="2:75" ht="9.9499999999999993" customHeight="1" thickBot="1">
      <c r="B6" s="155"/>
      <c r="C6" s="155"/>
      <c r="D6" s="155"/>
      <c r="E6" s="155"/>
      <c r="F6" s="155"/>
      <c r="G6" s="155"/>
      <c r="H6" s="155"/>
      <c r="I6" s="259"/>
      <c r="J6" s="260"/>
      <c r="K6" s="260"/>
      <c r="L6" s="260"/>
      <c r="M6" s="260"/>
      <c r="N6" s="261"/>
      <c r="O6" s="22"/>
      <c r="P6" s="25"/>
      <c r="Q6" s="25"/>
      <c r="R6" s="22"/>
      <c r="S6" s="265"/>
      <c r="T6" s="266"/>
      <c r="U6" s="266"/>
      <c r="V6" s="266"/>
      <c r="W6" s="266"/>
      <c r="X6" s="266"/>
      <c r="Y6" s="266"/>
      <c r="Z6" s="266"/>
      <c r="AA6" s="267"/>
      <c r="AB6" s="24"/>
      <c r="AC6" s="24"/>
      <c r="AD6" s="26"/>
      <c r="AE6" s="26"/>
      <c r="AF6" s="26"/>
      <c r="AG6" s="26"/>
      <c r="AH6" s="26"/>
      <c r="AI6" s="84"/>
      <c r="AJ6" s="84"/>
      <c r="AK6" s="84"/>
      <c r="AL6" s="84"/>
      <c r="AM6" s="84"/>
      <c r="AN6" s="84"/>
      <c r="AO6" s="84"/>
      <c r="AP6" s="210"/>
      <c r="AQ6" s="211"/>
      <c r="AR6" s="211"/>
      <c r="AS6" s="211"/>
      <c r="AT6" s="211"/>
      <c r="AU6" s="212"/>
      <c r="AV6" s="225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8"/>
    </row>
    <row r="7" spans="2:75" ht="6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2:75" ht="9.9499999999999993" customHeight="1"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195" t="s">
        <v>2</v>
      </c>
      <c r="AQ8" s="195"/>
      <c r="AR8" s="195"/>
      <c r="AS8" s="195"/>
      <c r="AT8" s="195"/>
      <c r="AU8" s="26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</row>
    <row r="9" spans="2:75" ht="9.9499999999999993" customHeight="1" thickBot="1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195"/>
      <c r="AQ9" s="195"/>
      <c r="AR9" s="195"/>
      <c r="AS9" s="195"/>
      <c r="AT9" s="195"/>
      <c r="AU9" s="26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</row>
    <row r="10" spans="2:75" ht="15" customHeight="1"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  <c r="W10" s="202" t="s">
        <v>0</v>
      </c>
      <c r="X10" s="203"/>
      <c r="Y10" s="203"/>
      <c r="Z10" s="203"/>
      <c r="AA10" s="203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3" t="s">
        <v>1</v>
      </c>
      <c r="AM10" s="203"/>
      <c r="AN10" s="203"/>
      <c r="AO10" s="203"/>
      <c r="AP10" s="195" t="s">
        <v>3</v>
      </c>
      <c r="AQ10" s="195"/>
      <c r="AR10" s="195"/>
      <c r="AS10" s="195"/>
      <c r="AT10" s="195"/>
      <c r="AU10" s="26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206" t="s">
        <v>9</v>
      </c>
      <c r="BW10" s="206"/>
    </row>
    <row r="11" spans="2:75" ht="15" customHeight="1" thickBot="1"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1"/>
      <c r="W11" s="202"/>
      <c r="X11" s="203"/>
      <c r="Y11" s="203"/>
      <c r="Z11" s="203"/>
      <c r="AA11" s="203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3"/>
      <c r="AM11" s="203"/>
      <c r="AN11" s="203"/>
      <c r="AO11" s="203"/>
      <c r="AP11" s="195"/>
      <c r="AQ11" s="195"/>
      <c r="AR11" s="195"/>
      <c r="AS11" s="195"/>
      <c r="AT11" s="195"/>
      <c r="AU11" s="26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206"/>
      <c r="BW11" s="206"/>
    </row>
    <row r="12" spans="2:75" ht="9" customHeight="1">
      <c r="B12" s="155" t="s">
        <v>5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195" t="s">
        <v>4</v>
      </c>
      <c r="AQ12" s="195"/>
      <c r="AR12" s="195"/>
      <c r="AS12" s="195"/>
      <c r="AT12" s="195"/>
      <c r="AU12" s="26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</row>
    <row r="13" spans="2:75" ht="9" customHeight="1" thickBot="1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8"/>
      <c r="AP13" s="195"/>
      <c r="AQ13" s="195"/>
      <c r="AR13" s="195"/>
      <c r="AS13" s="195"/>
      <c r="AT13" s="195"/>
      <c r="AU13" s="26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</row>
    <row r="14" spans="2:75" ht="18" customHeight="1">
      <c r="B14" s="184">
        <f>BJ60</f>
        <v>154000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6"/>
      <c r="AL14" s="62"/>
      <c r="AM14" s="190" t="s">
        <v>48</v>
      </c>
      <c r="AN14" s="190"/>
      <c r="AO14" s="190"/>
      <c r="AP14" s="190"/>
      <c r="AQ14" s="190"/>
      <c r="AR14" s="190"/>
      <c r="AS14" s="190"/>
      <c r="AT14" s="190"/>
      <c r="AU14" s="190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</row>
    <row r="15" spans="2:75" ht="18" customHeight="1"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9"/>
      <c r="AL15" s="62"/>
      <c r="AM15" s="192" t="s">
        <v>49</v>
      </c>
      <c r="AN15" s="192"/>
      <c r="AO15" s="192"/>
      <c r="AP15" s="192"/>
      <c r="AQ15" s="192"/>
      <c r="AR15" s="192"/>
      <c r="AS15" s="192"/>
      <c r="AT15" s="192"/>
      <c r="AU15" s="192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</row>
    <row r="16" spans="2:75" ht="3" customHeight="1" thickBot="1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5"/>
      <c r="AL16" s="62"/>
      <c r="AM16" s="62"/>
      <c r="AN16" s="62"/>
      <c r="AO16" s="62"/>
      <c r="AP16" s="62"/>
      <c r="AQ16" s="62"/>
      <c r="AR16" s="62"/>
      <c r="AS16" s="62"/>
      <c r="AT16" s="62"/>
      <c r="AU16" s="29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</row>
    <row r="17" spans="2:86" ht="13.5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</row>
    <row r="18" spans="2:86" s="2" customFormat="1" ht="12.95" customHeight="1">
      <c r="B18" s="248" t="s">
        <v>10</v>
      </c>
      <c r="C18" s="249"/>
      <c r="D18" s="31"/>
      <c r="E18" s="178" t="s">
        <v>11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31"/>
      <c r="U18" s="32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33"/>
      <c r="AM18" s="248" t="s">
        <v>12</v>
      </c>
      <c r="AN18" s="249"/>
      <c r="AO18" s="31"/>
      <c r="AP18" s="178" t="s">
        <v>29</v>
      </c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31"/>
      <c r="BF18" s="32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33"/>
    </row>
    <row r="19" spans="2:86" s="2" customFormat="1" ht="12.95" customHeight="1" thickBot="1">
      <c r="B19" s="250"/>
      <c r="C19" s="251"/>
      <c r="D19" s="34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34"/>
      <c r="U19" s="3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36"/>
      <c r="AM19" s="250"/>
      <c r="AN19" s="251"/>
      <c r="AO19" s="34"/>
      <c r="AP19" s="181" t="s">
        <v>30</v>
      </c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34"/>
      <c r="BF19" s="3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36"/>
    </row>
    <row r="20" spans="2:86" s="2" customFormat="1" ht="12.95" customHeight="1">
      <c r="B20" s="248" t="s">
        <v>13</v>
      </c>
      <c r="C20" s="249"/>
      <c r="D20" s="31"/>
      <c r="E20" s="178" t="s">
        <v>27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31"/>
      <c r="U20" s="32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33"/>
      <c r="AM20" s="248" t="s">
        <v>15</v>
      </c>
      <c r="AN20" s="249"/>
      <c r="AO20" s="31"/>
      <c r="AP20" s="178" t="s">
        <v>31</v>
      </c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31"/>
      <c r="BF20" s="32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33"/>
    </row>
    <row r="21" spans="2:86" s="2" customFormat="1" ht="12.95" customHeight="1" thickBot="1">
      <c r="B21" s="250"/>
      <c r="C21" s="251"/>
      <c r="D21" s="34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34"/>
      <c r="U21" s="3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36"/>
      <c r="AM21" s="250"/>
      <c r="AN21" s="251"/>
      <c r="AO21" s="34"/>
      <c r="AP21" s="181" t="s">
        <v>22</v>
      </c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34"/>
      <c r="BF21" s="3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36"/>
    </row>
    <row r="22" spans="2:86" s="2" customFormat="1" ht="12.95" customHeight="1">
      <c r="B22" s="248" t="s">
        <v>14</v>
      </c>
      <c r="C22" s="249"/>
      <c r="D22" s="31"/>
      <c r="E22" s="178" t="s">
        <v>28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31"/>
      <c r="U22" s="3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33"/>
      <c r="AM22" s="248" t="s">
        <v>16</v>
      </c>
      <c r="AN22" s="249"/>
      <c r="AO22" s="31"/>
      <c r="AP22" s="178" t="s">
        <v>32</v>
      </c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31"/>
      <c r="BF22" s="32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33"/>
      <c r="CH22" s="37"/>
    </row>
    <row r="23" spans="2:86" s="2" customFormat="1" ht="12.95" customHeight="1" thickBot="1">
      <c r="B23" s="250"/>
      <c r="C23" s="251"/>
      <c r="D23" s="34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34"/>
      <c r="U23" s="35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36"/>
      <c r="AM23" s="250"/>
      <c r="AN23" s="251"/>
      <c r="AO23" s="34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34"/>
      <c r="BF23" s="3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36"/>
    </row>
    <row r="24" spans="2:86" s="2" customFormat="1" ht="12.95" customHeight="1">
      <c r="B24" s="248" t="s">
        <v>18</v>
      </c>
      <c r="C24" s="249"/>
      <c r="D24" s="31"/>
      <c r="E24" s="178" t="s">
        <v>24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31"/>
      <c r="U24" s="3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33"/>
      <c r="AM24" s="248" t="s">
        <v>17</v>
      </c>
      <c r="AN24" s="249"/>
      <c r="AO24" s="31"/>
      <c r="AP24" s="178" t="s">
        <v>33</v>
      </c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31"/>
      <c r="BF24" s="3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33"/>
    </row>
    <row r="25" spans="2:86" s="2" customFormat="1" ht="12.95" customHeight="1" thickBot="1">
      <c r="B25" s="250"/>
      <c r="C25" s="251"/>
      <c r="D25" s="34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34"/>
      <c r="U25" s="35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36"/>
      <c r="AM25" s="250"/>
      <c r="AN25" s="251"/>
      <c r="AO25" s="34"/>
      <c r="AP25" s="181" t="s">
        <v>21</v>
      </c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34"/>
      <c r="BF25" s="35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36"/>
    </row>
    <row r="26" spans="2:86" s="2" customFormat="1" ht="12.95" customHeight="1">
      <c r="B26" s="248" t="s">
        <v>19</v>
      </c>
      <c r="C26" s="249"/>
      <c r="D26" s="31"/>
      <c r="E26" s="178" t="s">
        <v>25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31"/>
      <c r="U26" s="32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33"/>
      <c r="AM26" s="248" t="s">
        <v>20</v>
      </c>
      <c r="AN26" s="249"/>
      <c r="AO26" s="31"/>
      <c r="AP26" s="178" t="s">
        <v>34</v>
      </c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31"/>
      <c r="BF26" s="3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33"/>
    </row>
    <row r="27" spans="2:86" s="2" customFormat="1" ht="12.95" customHeight="1" thickBot="1">
      <c r="B27" s="250"/>
      <c r="C27" s="251"/>
      <c r="D27" s="34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34"/>
      <c r="U27" s="3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36"/>
      <c r="AM27" s="250"/>
      <c r="AN27" s="251"/>
      <c r="AO27" s="34"/>
      <c r="AP27" s="181" t="s">
        <v>23</v>
      </c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34"/>
      <c r="BF27" s="35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36"/>
    </row>
    <row r="28" spans="2:86">
      <c r="B28" s="154" t="s">
        <v>26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</row>
    <row r="29" spans="2:86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38"/>
      <c r="Q29" s="38"/>
      <c r="R29" s="38"/>
      <c r="S29" s="38"/>
      <c r="T29" s="38"/>
      <c r="U29" s="38"/>
    </row>
    <row r="30" spans="2:86" ht="11.1" customHeight="1">
      <c r="B30" s="156" t="s">
        <v>42</v>
      </c>
      <c r="C30" s="157"/>
      <c r="D30" s="157"/>
      <c r="E30" s="157"/>
      <c r="F30" s="158"/>
      <c r="G30" s="39"/>
      <c r="H30" s="162" t="s">
        <v>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40"/>
      <c r="AF30" s="41"/>
      <c r="AG30" s="164" t="s">
        <v>36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42"/>
      <c r="AU30" s="43"/>
      <c r="AV30" s="166" t="s">
        <v>37</v>
      </c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40"/>
      <c r="BI30" s="41"/>
      <c r="BJ30" s="167" t="s">
        <v>50</v>
      </c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42"/>
    </row>
    <row r="31" spans="2:86" ht="11.1" customHeight="1">
      <c r="B31" s="159"/>
      <c r="C31" s="160"/>
      <c r="D31" s="160"/>
      <c r="E31" s="160"/>
      <c r="F31" s="161"/>
      <c r="G31" s="44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45"/>
      <c r="AF31" s="46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47"/>
      <c r="AU31" s="48"/>
      <c r="AV31" s="168" t="s">
        <v>38</v>
      </c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45"/>
      <c r="BI31" s="46"/>
      <c r="BJ31" s="169" t="s">
        <v>51</v>
      </c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47"/>
    </row>
    <row r="32" spans="2:86" ht="11.1" customHeight="1">
      <c r="B32" s="229"/>
      <c r="C32" s="230"/>
      <c r="D32" s="230"/>
      <c r="E32" s="230"/>
      <c r="F32" s="231"/>
      <c r="G32" s="239" t="s">
        <v>53</v>
      </c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1"/>
      <c r="AF32" s="66"/>
      <c r="AG32" s="152">
        <v>10000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67"/>
      <c r="AU32" s="68"/>
      <c r="AV32" s="245">
        <v>10</v>
      </c>
      <c r="AW32" s="245"/>
      <c r="AX32" s="245"/>
      <c r="AY32" s="245"/>
      <c r="AZ32" s="245"/>
      <c r="BA32" s="245"/>
      <c r="BB32" s="245"/>
      <c r="BC32" s="245"/>
      <c r="BD32" s="245"/>
      <c r="BE32" s="235" t="s">
        <v>52</v>
      </c>
      <c r="BF32" s="235"/>
      <c r="BG32" s="235"/>
      <c r="BH32" s="236"/>
      <c r="BI32" s="11"/>
      <c r="BJ32" s="92">
        <f>ROUND(AG32*AV32,0)</f>
        <v>100000</v>
      </c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49"/>
    </row>
    <row r="33" spans="2:75" ht="11.1" customHeight="1">
      <c r="B33" s="232"/>
      <c r="C33" s="233"/>
      <c r="D33" s="233"/>
      <c r="E33" s="233"/>
      <c r="F33" s="234"/>
      <c r="G33" s="242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4"/>
      <c r="AF33" s="69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70"/>
      <c r="AU33" s="71"/>
      <c r="AV33" s="246"/>
      <c r="AW33" s="246"/>
      <c r="AX33" s="246"/>
      <c r="AY33" s="246"/>
      <c r="AZ33" s="246"/>
      <c r="BA33" s="246"/>
      <c r="BB33" s="246"/>
      <c r="BC33" s="246"/>
      <c r="BD33" s="246"/>
      <c r="BE33" s="237"/>
      <c r="BF33" s="237"/>
      <c r="BG33" s="237"/>
      <c r="BH33" s="238"/>
      <c r="BI33" s="15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50"/>
    </row>
    <row r="34" spans="2:75" ht="11.1" customHeight="1">
      <c r="B34" s="229"/>
      <c r="C34" s="230"/>
      <c r="D34" s="230"/>
      <c r="E34" s="230"/>
      <c r="F34" s="231"/>
      <c r="G34" s="239" t="s">
        <v>53</v>
      </c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1"/>
      <c r="AF34" s="66"/>
      <c r="AG34" s="152">
        <v>8000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67"/>
      <c r="AU34" s="68"/>
      <c r="AV34" s="245">
        <v>5</v>
      </c>
      <c r="AW34" s="245"/>
      <c r="AX34" s="245"/>
      <c r="AY34" s="245"/>
      <c r="AZ34" s="245"/>
      <c r="BA34" s="245"/>
      <c r="BB34" s="245"/>
      <c r="BC34" s="245"/>
      <c r="BD34" s="245"/>
      <c r="BE34" s="235" t="s">
        <v>52</v>
      </c>
      <c r="BF34" s="235"/>
      <c r="BG34" s="235"/>
      <c r="BH34" s="236"/>
      <c r="BI34" s="11"/>
      <c r="BJ34" s="92">
        <f>ROUND(AG34*AV34,0)</f>
        <v>40000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49"/>
    </row>
    <row r="35" spans="2:75" ht="11.1" customHeight="1">
      <c r="B35" s="232"/>
      <c r="C35" s="233"/>
      <c r="D35" s="233"/>
      <c r="E35" s="233"/>
      <c r="F35" s="234"/>
      <c r="G35" s="242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4"/>
      <c r="AF35" s="69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70"/>
      <c r="AU35" s="71"/>
      <c r="AV35" s="246"/>
      <c r="AW35" s="246"/>
      <c r="AX35" s="246"/>
      <c r="AY35" s="246"/>
      <c r="AZ35" s="246"/>
      <c r="BA35" s="246"/>
      <c r="BB35" s="246"/>
      <c r="BC35" s="246"/>
      <c r="BD35" s="246"/>
      <c r="BE35" s="237"/>
      <c r="BF35" s="237"/>
      <c r="BG35" s="237"/>
      <c r="BH35" s="238"/>
      <c r="BI35" s="15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50"/>
    </row>
    <row r="36" spans="2:75" ht="11.1" customHeight="1">
      <c r="B36" s="229"/>
      <c r="C36" s="230"/>
      <c r="D36" s="230"/>
      <c r="E36" s="230"/>
      <c r="F36" s="231"/>
      <c r="G36" s="239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1"/>
      <c r="AF36" s="66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67"/>
      <c r="AU36" s="68"/>
      <c r="AV36" s="245"/>
      <c r="AW36" s="245"/>
      <c r="AX36" s="245"/>
      <c r="AY36" s="245"/>
      <c r="AZ36" s="245"/>
      <c r="BA36" s="245"/>
      <c r="BB36" s="245"/>
      <c r="BC36" s="245"/>
      <c r="BD36" s="245"/>
      <c r="BE36" s="235"/>
      <c r="BF36" s="235"/>
      <c r="BG36" s="235"/>
      <c r="BH36" s="236"/>
      <c r="BI36" s="11"/>
      <c r="BJ36" s="92">
        <f>ROUND(AG36*AV36,0)</f>
        <v>0</v>
      </c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49"/>
    </row>
    <row r="37" spans="2:75" ht="11.1" customHeight="1">
      <c r="B37" s="232"/>
      <c r="C37" s="233"/>
      <c r="D37" s="233"/>
      <c r="E37" s="233"/>
      <c r="F37" s="234"/>
      <c r="G37" s="242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4"/>
      <c r="AF37" s="69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70"/>
      <c r="AU37" s="71"/>
      <c r="AV37" s="246"/>
      <c r="AW37" s="246"/>
      <c r="AX37" s="246"/>
      <c r="AY37" s="246"/>
      <c r="AZ37" s="246"/>
      <c r="BA37" s="246"/>
      <c r="BB37" s="246"/>
      <c r="BC37" s="246"/>
      <c r="BD37" s="246"/>
      <c r="BE37" s="237"/>
      <c r="BF37" s="237"/>
      <c r="BG37" s="237"/>
      <c r="BH37" s="238"/>
      <c r="BI37" s="15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50"/>
    </row>
    <row r="38" spans="2:75" ht="11.1" customHeight="1">
      <c r="B38" s="229"/>
      <c r="C38" s="230"/>
      <c r="D38" s="230"/>
      <c r="E38" s="230"/>
      <c r="F38" s="231"/>
      <c r="G38" s="239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1"/>
      <c r="AF38" s="66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67"/>
      <c r="AU38" s="68"/>
      <c r="AV38" s="245"/>
      <c r="AW38" s="245"/>
      <c r="AX38" s="245"/>
      <c r="AY38" s="245"/>
      <c r="AZ38" s="245"/>
      <c r="BA38" s="245"/>
      <c r="BB38" s="245"/>
      <c r="BC38" s="245"/>
      <c r="BD38" s="245"/>
      <c r="BE38" s="235"/>
      <c r="BF38" s="235"/>
      <c r="BG38" s="235"/>
      <c r="BH38" s="236"/>
      <c r="BI38" s="11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49"/>
    </row>
    <row r="39" spans="2:75" ht="11.1" customHeight="1">
      <c r="B39" s="232"/>
      <c r="C39" s="233"/>
      <c r="D39" s="233"/>
      <c r="E39" s="233"/>
      <c r="F39" s="234"/>
      <c r="G39" s="242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4"/>
      <c r="AF39" s="69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70"/>
      <c r="AU39" s="71"/>
      <c r="AV39" s="246"/>
      <c r="AW39" s="246"/>
      <c r="AX39" s="246"/>
      <c r="AY39" s="246"/>
      <c r="AZ39" s="246"/>
      <c r="BA39" s="246"/>
      <c r="BB39" s="246"/>
      <c r="BC39" s="246"/>
      <c r="BD39" s="246"/>
      <c r="BE39" s="237"/>
      <c r="BF39" s="237"/>
      <c r="BG39" s="237"/>
      <c r="BH39" s="238"/>
      <c r="BI39" s="15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50"/>
    </row>
    <row r="40" spans="2:75" ht="11.1" customHeight="1">
      <c r="B40" s="229"/>
      <c r="C40" s="230"/>
      <c r="D40" s="230"/>
      <c r="E40" s="230"/>
      <c r="F40" s="231"/>
      <c r="G40" s="239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1"/>
      <c r="AF40" s="66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67"/>
      <c r="AU40" s="68"/>
      <c r="AV40" s="245"/>
      <c r="AW40" s="245"/>
      <c r="AX40" s="245"/>
      <c r="AY40" s="245"/>
      <c r="AZ40" s="245"/>
      <c r="BA40" s="245"/>
      <c r="BB40" s="245"/>
      <c r="BC40" s="245"/>
      <c r="BD40" s="245"/>
      <c r="BE40" s="235"/>
      <c r="BF40" s="235"/>
      <c r="BG40" s="235"/>
      <c r="BH40" s="236"/>
      <c r="BI40" s="11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49"/>
    </row>
    <row r="41" spans="2:75" ht="11.1" customHeight="1">
      <c r="B41" s="232"/>
      <c r="C41" s="233"/>
      <c r="D41" s="233"/>
      <c r="E41" s="233"/>
      <c r="F41" s="234"/>
      <c r="G41" s="242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4"/>
      <c r="AF41" s="69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70"/>
      <c r="AU41" s="71"/>
      <c r="AV41" s="246"/>
      <c r="AW41" s="246"/>
      <c r="AX41" s="246"/>
      <c r="AY41" s="246"/>
      <c r="AZ41" s="246"/>
      <c r="BA41" s="246"/>
      <c r="BB41" s="246"/>
      <c r="BC41" s="246"/>
      <c r="BD41" s="246"/>
      <c r="BE41" s="237"/>
      <c r="BF41" s="237"/>
      <c r="BG41" s="237"/>
      <c r="BH41" s="238"/>
      <c r="BI41" s="15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50"/>
    </row>
    <row r="42" spans="2:75" ht="11.1" customHeight="1">
      <c r="B42" s="229"/>
      <c r="C42" s="230"/>
      <c r="D42" s="230"/>
      <c r="E42" s="230"/>
      <c r="F42" s="231"/>
      <c r="G42" s="239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1"/>
      <c r="AF42" s="66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67"/>
      <c r="AU42" s="68"/>
      <c r="AV42" s="245"/>
      <c r="AW42" s="245"/>
      <c r="AX42" s="245"/>
      <c r="AY42" s="245"/>
      <c r="AZ42" s="245"/>
      <c r="BA42" s="245"/>
      <c r="BB42" s="245"/>
      <c r="BC42" s="245"/>
      <c r="BD42" s="245"/>
      <c r="BE42" s="235"/>
      <c r="BF42" s="235"/>
      <c r="BG42" s="235"/>
      <c r="BH42" s="236"/>
      <c r="BI42" s="11"/>
      <c r="BJ42" s="92">
        <f>ROUND(AG42*AV42,0)</f>
        <v>0</v>
      </c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49"/>
    </row>
    <row r="43" spans="2:75" ht="11.1" customHeight="1">
      <c r="B43" s="232"/>
      <c r="C43" s="233"/>
      <c r="D43" s="233"/>
      <c r="E43" s="233"/>
      <c r="F43" s="234"/>
      <c r="G43" s="242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4"/>
      <c r="AF43" s="69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70"/>
      <c r="AU43" s="71"/>
      <c r="AV43" s="246"/>
      <c r="AW43" s="246"/>
      <c r="AX43" s="246"/>
      <c r="AY43" s="246"/>
      <c r="AZ43" s="246"/>
      <c r="BA43" s="246"/>
      <c r="BB43" s="246"/>
      <c r="BC43" s="246"/>
      <c r="BD43" s="246"/>
      <c r="BE43" s="237"/>
      <c r="BF43" s="237"/>
      <c r="BG43" s="237"/>
      <c r="BH43" s="238"/>
      <c r="BI43" s="15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50"/>
    </row>
    <row r="44" spans="2:75" ht="11.1" customHeight="1">
      <c r="B44" s="229"/>
      <c r="C44" s="230"/>
      <c r="D44" s="230"/>
      <c r="E44" s="230"/>
      <c r="F44" s="231"/>
      <c r="G44" s="239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1"/>
      <c r="AF44" s="66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67"/>
      <c r="AU44" s="68"/>
      <c r="AV44" s="245"/>
      <c r="AW44" s="245"/>
      <c r="AX44" s="245"/>
      <c r="AY44" s="245"/>
      <c r="AZ44" s="245"/>
      <c r="BA44" s="245"/>
      <c r="BB44" s="245"/>
      <c r="BC44" s="245"/>
      <c r="BD44" s="245"/>
      <c r="BE44" s="235"/>
      <c r="BF44" s="235"/>
      <c r="BG44" s="235"/>
      <c r="BH44" s="236"/>
      <c r="BI44" s="11"/>
      <c r="BJ44" s="92">
        <f>ROUND(AG44*AV44,0)</f>
        <v>0</v>
      </c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49"/>
    </row>
    <row r="45" spans="2:75" ht="11.1" customHeight="1">
      <c r="B45" s="232"/>
      <c r="C45" s="233"/>
      <c r="D45" s="233"/>
      <c r="E45" s="233"/>
      <c r="F45" s="234"/>
      <c r="G45" s="242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4"/>
      <c r="AF45" s="69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70"/>
      <c r="AU45" s="71"/>
      <c r="AV45" s="246"/>
      <c r="AW45" s="246"/>
      <c r="AX45" s="246"/>
      <c r="AY45" s="246"/>
      <c r="AZ45" s="246"/>
      <c r="BA45" s="246"/>
      <c r="BB45" s="246"/>
      <c r="BC45" s="246"/>
      <c r="BD45" s="246"/>
      <c r="BE45" s="237"/>
      <c r="BF45" s="237"/>
      <c r="BG45" s="237"/>
      <c r="BH45" s="238"/>
      <c r="BI45" s="15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50"/>
    </row>
    <row r="46" spans="2:75" ht="11.1" customHeight="1">
      <c r="B46" s="229"/>
      <c r="C46" s="230"/>
      <c r="D46" s="230"/>
      <c r="E46" s="230"/>
      <c r="F46" s="231"/>
      <c r="G46" s="239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1"/>
      <c r="AF46" s="66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67"/>
      <c r="AU46" s="68"/>
      <c r="AV46" s="245"/>
      <c r="AW46" s="245"/>
      <c r="AX46" s="245"/>
      <c r="AY46" s="245"/>
      <c r="AZ46" s="245"/>
      <c r="BA46" s="245"/>
      <c r="BB46" s="245"/>
      <c r="BC46" s="245"/>
      <c r="BD46" s="245"/>
      <c r="BE46" s="235"/>
      <c r="BF46" s="235"/>
      <c r="BG46" s="235"/>
      <c r="BH46" s="236"/>
      <c r="BI46" s="11"/>
      <c r="BJ46" s="92">
        <f>ROUND(AG46*AV46,0)</f>
        <v>0</v>
      </c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49"/>
    </row>
    <row r="47" spans="2:75" ht="11.1" customHeight="1">
      <c r="B47" s="232"/>
      <c r="C47" s="233"/>
      <c r="D47" s="233"/>
      <c r="E47" s="233"/>
      <c r="F47" s="234"/>
      <c r="G47" s="242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4"/>
      <c r="AF47" s="69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70"/>
      <c r="AU47" s="71"/>
      <c r="AV47" s="246"/>
      <c r="AW47" s="246"/>
      <c r="AX47" s="246"/>
      <c r="AY47" s="246"/>
      <c r="AZ47" s="246"/>
      <c r="BA47" s="246"/>
      <c r="BB47" s="246"/>
      <c r="BC47" s="246"/>
      <c r="BD47" s="246"/>
      <c r="BE47" s="237"/>
      <c r="BF47" s="237"/>
      <c r="BG47" s="237"/>
      <c r="BH47" s="238"/>
      <c r="BI47" s="15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50"/>
    </row>
    <row r="48" spans="2:75" ht="11.1" customHeight="1">
      <c r="B48" s="229"/>
      <c r="C48" s="230"/>
      <c r="D48" s="230"/>
      <c r="E48" s="230"/>
      <c r="F48" s="231"/>
      <c r="G48" s="239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1"/>
      <c r="AF48" s="66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67"/>
      <c r="AU48" s="68"/>
      <c r="AV48" s="245"/>
      <c r="AW48" s="245"/>
      <c r="AX48" s="245"/>
      <c r="AY48" s="245"/>
      <c r="AZ48" s="245"/>
      <c r="BA48" s="245"/>
      <c r="BB48" s="245"/>
      <c r="BC48" s="245"/>
      <c r="BD48" s="245"/>
      <c r="BE48" s="235"/>
      <c r="BF48" s="235"/>
      <c r="BG48" s="235"/>
      <c r="BH48" s="236"/>
      <c r="BI48" s="11"/>
      <c r="BJ48" s="92">
        <f>ROUND(AG48*AV48,0)</f>
        <v>0</v>
      </c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49"/>
    </row>
    <row r="49" spans="2:75" ht="11.1" customHeight="1">
      <c r="B49" s="232"/>
      <c r="C49" s="233"/>
      <c r="D49" s="233"/>
      <c r="E49" s="233"/>
      <c r="F49" s="234"/>
      <c r="G49" s="242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4"/>
      <c r="AF49" s="69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70"/>
      <c r="AU49" s="71"/>
      <c r="AV49" s="246"/>
      <c r="AW49" s="246"/>
      <c r="AX49" s="246"/>
      <c r="AY49" s="246"/>
      <c r="AZ49" s="246"/>
      <c r="BA49" s="246"/>
      <c r="BB49" s="246"/>
      <c r="BC49" s="246"/>
      <c r="BD49" s="246"/>
      <c r="BE49" s="237"/>
      <c r="BF49" s="237"/>
      <c r="BG49" s="237"/>
      <c r="BH49" s="238"/>
      <c r="BI49" s="15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50"/>
    </row>
    <row r="50" spans="2:75" ht="11.1" customHeight="1">
      <c r="B50" s="229"/>
      <c r="C50" s="230"/>
      <c r="D50" s="230"/>
      <c r="E50" s="230"/>
      <c r="F50" s="231"/>
      <c r="G50" s="239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1"/>
      <c r="AF50" s="66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67"/>
      <c r="AU50" s="68"/>
      <c r="AV50" s="245"/>
      <c r="AW50" s="245"/>
      <c r="AX50" s="245"/>
      <c r="AY50" s="245"/>
      <c r="AZ50" s="245"/>
      <c r="BA50" s="245"/>
      <c r="BB50" s="245"/>
      <c r="BC50" s="245"/>
      <c r="BD50" s="245"/>
      <c r="BE50" s="235"/>
      <c r="BF50" s="235"/>
      <c r="BG50" s="235"/>
      <c r="BH50" s="236"/>
      <c r="BI50" s="11"/>
      <c r="BJ50" s="92">
        <f>ROUND(AG50*AV50,0)</f>
        <v>0</v>
      </c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49"/>
    </row>
    <row r="51" spans="2:75" ht="11.1" customHeight="1">
      <c r="B51" s="232"/>
      <c r="C51" s="233"/>
      <c r="D51" s="233"/>
      <c r="E51" s="233"/>
      <c r="F51" s="234"/>
      <c r="G51" s="242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4"/>
      <c r="AF51" s="69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70"/>
      <c r="AU51" s="71"/>
      <c r="AV51" s="246"/>
      <c r="AW51" s="246"/>
      <c r="AX51" s="246"/>
      <c r="AY51" s="246"/>
      <c r="AZ51" s="246"/>
      <c r="BA51" s="246"/>
      <c r="BB51" s="246"/>
      <c r="BC51" s="246"/>
      <c r="BD51" s="246"/>
      <c r="BE51" s="237"/>
      <c r="BF51" s="237"/>
      <c r="BG51" s="237"/>
      <c r="BH51" s="238"/>
      <c r="BI51" s="15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50"/>
    </row>
    <row r="52" spans="2:75" ht="11.1" customHeight="1">
      <c r="B52" s="229"/>
      <c r="C52" s="230"/>
      <c r="D52" s="230"/>
      <c r="E52" s="230"/>
      <c r="F52" s="231"/>
      <c r="G52" s="239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1"/>
      <c r="AF52" s="66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67"/>
      <c r="AU52" s="68"/>
      <c r="AV52" s="245"/>
      <c r="AW52" s="245"/>
      <c r="AX52" s="245"/>
      <c r="AY52" s="245"/>
      <c r="AZ52" s="245"/>
      <c r="BA52" s="245"/>
      <c r="BB52" s="245"/>
      <c r="BC52" s="245"/>
      <c r="BD52" s="245"/>
      <c r="BE52" s="235"/>
      <c r="BF52" s="235"/>
      <c r="BG52" s="235"/>
      <c r="BH52" s="236"/>
      <c r="BI52" s="11"/>
      <c r="BJ52" s="92">
        <f>ROUND(AG52*AV52,0)</f>
        <v>0</v>
      </c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49"/>
    </row>
    <row r="53" spans="2:75" ht="11.1" customHeight="1">
      <c r="B53" s="232"/>
      <c r="C53" s="233"/>
      <c r="D53" s="233"/>
      <c r="E53" s="233"/>
      <c r="F53" s="234"/>
      <c r="G53" s="242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4"/>
      <c r="AF53" s="69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70"/>
      <c r="AU53" s="71"/>
      <c r="AV53" s="246"/>
      <c r="AW53" s="246"/>
      <c r="AX53" s="246"/>
      <c r="AY53" s="246"/>
      <c r="AZ53" s="246"/>
      <c r="BA53" s="246"/>
      <c r="BB53" s="246"/>
      <c r="BC53" s="246"/>
      <c r="BD53" s="246"/>
      <c r="BE53" s="237"/>
      <c r="BF53" s="237"/>
      <c r="BG53" s="237"/>
      <c r="BH53" s="238"/>
      <c r="BI53" s="15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50"/>
    </row>
    <row r="54" spans="2:75" ht="11.1" customHeight="1">
      <c r="B54" s="126"/>
      <c r="C54" s="127"/>
      <c r="D54" s="127"/>
      <c r="E54" s="127"/>
      <c r="F54" s="128"/>
      <c r="G54" s="270" t="s">
        <v>63</v>
      </c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2"/>
      <c r="AF54" s="66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67"/>
      <c r="AU54" s="68"/>
      <c r="AV54" s="245"/>
      <c r="AW54" s="245"/>
      <c r="AX54" s="245"/>
      <c r="AY54" s="245"/>
      <c r="AZ54" s="245"/>
      <c r="BA54" s="245"/>
      <c r="BB54" s="245"/>
      <c r="BC54" s="245"/>
      <c r="BD54" s="245"/>
      <c r="BE54" s="276"/>
      <c r="BF54" s="276"/>
      <c r="BG54" s="276"/>
      <c r="BH54" s="277"/>
      <c r="BI54" s="11"/>
      <c r="BJ54" s="92">
        <f>SUM(BJ32:BV53)</f>
        <v>140000</v>
      </c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49"/>
    </row>
    <row r="55" spans="2:75" ht="11.1" customHeight="1">
      <c r="B55" s="129"/>
      <c r="C55" s="130"/>
      <c r="D55" s="130"/>
      <c r="E55" s="130"/>
      <c r="F55" s="131"/>
      <c r="G55" s="273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5"/>
      <c r="AF55" s="69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70"/>
      <c r="AU55" s="71"/>
      <c r="AV55" s="246"/>
      <c r="AW55" s="246"/>
      <c r="AX55" s="246"/>
      <c r="AY55" s="246"/>
      <c r="AZ55" s="246"/>
      <c r="BA55" s="246"/>
      <c r="BB55" s="246"/>
      <c r="BC55" s="246"/>
      <c r="BD55" s="246"/>
      <c r="BE55" s="278"/>
      <c r="BF55" s="278"/>
      <c r="BG55" s="278"/>
      <c r="BH55" s="279"/>
      <c r="BI55" s="15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50"/>
    </row>
    <row r="56" spans="2:75" ht="11.1" customHeight="1">
      <c r="B56" s="126"/>
      <c r="C56" s="127"/>
      <c r="D56" s="127"/>
      <c r="E56" s="127"/>
      <c r="F56" s="128"/>
      <c r="G56" s="270" t="s">
        <v>60</v>
      </c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2"/>
      <c r="AF56" s="11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"/>
      <c r="AU56" s="13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14"/>
      <c r="BI56" s="11"/>
      <c r="BJ56" s="92">
        <f>ROUNDDOWN(BJ54*0.1,0)</f>
        <v>14000</v>
      </c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49"/>
    </row>
    <row r="57" spans="2:75" ht="11.1" customHeight="1">
      <c r="B57" s="129"/>
      <c r="C57" s="130"/>
      <c r="D57" s="130"/>
      <c r="E57" s="130"/>
      <c r="F57" s="131"/>
      <c r="G57" s="273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5"/>
      <c r="AF57" s="15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6"/>
      <c r="AU57" s="17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18"/>
      <c r="BI57" s="15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50"/>
    </row>
    <row r="58" spans="2:75" ht="11.1" customHeight="1">
      <c r="B58" s="126"/>
      <c r="C58" s="127"/>
      <c r="D58" s="127"/>
      <c r="E58" s="127"/>
      <c r="F58" s="128"/>
      <c r="G58" s="270" t="s">
        <v>61</v>
      </c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2"/>
      <c r="AF58" s="11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"/>
      <c r="AU58" s="13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14"/>
      <c r="BI58" s="11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49"/>
    </row>
    <row r="59" spans="2:75" ht="11.1" customHeight="1">
      <c r="B59" s="129"/>
      <c r="C59" s="130"/>
      <c r="D59" s="130"/>
      <c r="E59" s="130"/>
      <c r="F59" s="131"/>
      <c r="G59" s="273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5"/>
      <c r="AF59" s="15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6"/>
      <c r="AU59" s="17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18"/>
      <c r="BI59" s="15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50"/>
    </row>
    <row r="60" spans="2:75" ht="11.1" customHeight="1">
      <c r="B60" s="126"/>
      <c r="C60" s="127"/>
      <c r="D60" s="127"/>
      <c r="E60" s="127"/>
      <c r="F60" s="128"/>
      <c r="G60" s="132" t="s">
        <v>62</v>
      </c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4"/>
      <c r="AF60" s="11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"/>
      <c r="AU60" s="13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14"/>
      <c r="BI60" s="11"/>
      <c r="BJ60" s="92">
        <f>BJ54+BJ56+BJ58</f>
        <v>154000</v>
      </c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49"/>
    </row>
    <row r="61" spans="2:75" ht="11.1" customHeight="1">
      <c r="B61" s="129"/>
      <c r="C61" s="130"/>
      <c r="D61" s="130"/>
      <c r="E61" s="130"/>
      <c r="F61" s="131"/>
      <c r="G61" s="135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7"/>
      <c r="AF61" s="15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6"/>
      <c r="AU61" s="17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18"/>
      <c r="BI61" s="15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50"/>
    </row>
    <row r="62" spans="2:75" s="52" customFormat="1" ht="12" customHeight="1">
      <c r="B62" s="51"/>
      <c r="C62" s="94" t="s">
        <v>56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</row>
    <row r="63" spans="2:75" s="52" customFormat="1" ht="12" customHeight="1">
      <c r="B63" s="51"/>
      <c r="C63" s="95" t="s">
        <v>57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</row>
    <row r="64" spans="2:75" s="52" customFormat="1" ht="12" customHeight="1">
      <c r="B64" s="51"/>
      <c r="C64" s="95" t="s">
        <v>44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6"/>
      <c r="AT64" s="97" t="s">
        <v>43</v>
      </c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9"/>
    </row>
    <row r="65" spans="2:75" s="52" customFormat="1" ht="15.95" customHeight="1">
      <c r="B65" s="51"/>
      <c r="C65" s="60" t="s">
        <v>45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1"/>
      <c r="AT65" s="85"/>
      <c r="AU65" s="102"/>
      <c r="AV65" s="102"/>
      <c r="AW65" s="102"/>
      <c r="AX65" s="102"/>
      <c r="AY65" s="103"/>
      <c r="AZ65" s="85"/>
      <c r="BA65" s="85"/>
      <c r="BB65" s="85"/>
      <c r="BC65" s="85"/>
      <c r="BD65" s="85"/>
      <c r="BE65" s="86"/>
      <c r="BF65" s="85"/>
      <c r="BG65" s="85"/>
      <c r="BH65" s="85"/>
      <c r="BI65" s="85"/>
      <c r="BJ65" s="85"/>
      <c r="BK65" s="86"/>
      <c r="BL65" s="85"/>
      <c r="BM65" s="85"/>
      <c r="BN65" s="85"/>
      <c r="BO65" s="85"/>
      <c r="BP65" s="85"/>
      <c r="BQ65" s="86"/>
      <c r="BR65" s="85"/>
      <c r="BS65" s="85"/>
      <c r="BT65" s="85"/>
      <c r="BU65" s="85"/>
      <c r="BV65" s="85"/>
      <c r="BW65" s="86"/>
    </row>
    <row r="66" spans="2:75" s="52" customFormat="1" ht="15.95" customHeight="1">
      <c r="B66" s="51"/>
      <c r="C66" s="51"/>
      <c r="D66" s="51"/>
      <c r="E66" s="91" t="s">
        <v>47</v>
      </c>
      <c r="F66" s="91"/>
      <c r="G66" s="91"/>
      <c r="H66" s="91"/>
      <c r="I66" s="91"/>
      <c r="J66" s="91"/>
      <c r="K66" s="91"/>
      <c r="L66" s="91"/>
      <c r="M66" s="91"/>
      <c r="N66" s="108" t="s">
        <v>40</v>
      </c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S66" s="53"/>
      <c r="AT66" s="104"/>
      <c r="AU66" s="104"/>
      <c r="AV66" s="104"/>
      <c r="AW66" s="104"/>
      <c r="AX66" s="104"/>
      <c r="AY66" s="105"/>
      <c r="AZ66" s="87"/>
      <c r="BA66" s="87"/>
      <c r="BB66" s="87"/>
      <c r="BC66" s="87"/>
      <c r="BD66" s="87"/>
      <c r="BE66" s="88"/>
      <c r="BF66" s="87"/>
      <c r="BG66" s="87"/>
      <c r="BH66" s="87"/>
      <c r="BI66" s="87"/>
      <c r="BJ66" s="87"/>
      <c r="BK66" s="88"/>
      <c r="BL66" s="87"/>
      <c r="BM66" s="87"/>
      <c r="BN66" s="87"/>
      <c r="BO66" s="87"/>
      <c r="BP66" s="87"/>
      <c r="BQ66" s="88"/>
      <c r="BR66" s="87"/>
      <c r="BS66" s="87"/>
      <c r="BT66" s="87"/>
      <c r="BU66" s="87"/>
      <c r="BV66" s="87"/>
      <c r="BW66" s="88"/>
    </row>
    <row r="67" spans="2:75" s="52" customFormat="1" ht="12.95" customHeight="1">
      <c r="B67" s="51"/>
      <c r="C67" s="51"/>
      <c r="D67" s="51"/>
      <c r="E67" s="91"/>
      <c r="F67" s="91"/>
      <c r="G67" s="91"/>
      <c r="H67" s="91"/>
      <c r="I67" s="91"/>
      <c r="J67" s="91"/>
      <c r="K67" s="91"/>
      <c r="L67" s="91"/>
      <c r="M67" s="91"/>
      <c r="N67" s="109" t="s">
        <v>41</v>
      </c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S67" s="53"/>
      <c r="AT67" s="106"/>
      <c r="AU67" s="106"/>
      <c r="AV67" s="106"/>
      <c r="AW67" s="106"/>
      <c r="AX67" s="106"/>
      <c r="AY67" s="107"/>
      <c r="AZ67" s="89"/>
      <c r="BA67" s="89"/>
      <c r="BB67" s="89"/>
      <c r="BC67" s="89"/>
      <c r="BD67" s="89"/>
      <c r="BE67" s="90"/>
      <c r="BF67" s="89"/>
      <c r="BG67" s="89"/>
      <c r="BH67" s="89"/>
      <c r="BI67" s="89"/>
      <c r="BJ67" s="89"/>
      <c r="BK67" s="90"/>
      <c r="BL67" s="89"/>
      <c r="BM67" s="89"/>
      <c r="BN67" s="89"/>
      <c r="BO67" s="89"/>
      <c r="BP67" s="89"/>
      <c r="BQ67" s="90"/>
      <c r="BR67" s="89"/>
      <c r="BS67" s="89"/>
      <c r="BT67" s="89"/>
      <c r="BU67" s="89"/>
      <c r="BV67" s="89"/>
      <c r="BW67" s="90"/>
    </row>
    <row r="68" spans="2:75" s="52" customFormat="1" ht="12" customHeight="1">
      <c r="B68" s="51"/>
      <c r="C68" s="51"/>
      <c r="D68" s="51"/>
      <c r="E68" s="51"/>
      <c r="F68" s="51"/>
    </row>
    <row r="69" spans="2:75" s="52" customFormat="1" ht="12" customHeight="1">
      <c r="B69" s="51"/>
      <c r="C69" s="51"/>
      <c r="D69" s="51"/>
      <c r="E69" s="51"/>
      <c r="F69" s="51"/>
    </row>
    <row r="70" spans="2:75" ht="13.5">
      <c r="B70" s="54"/>
      <c r="C70" s="54"/>
      <c r="D70" s="54"/>
      <c r="E70" s="54"/>
      <c r="F70" s="54"/>
      <c r="G70" s="54"/>
      <c r="H70" s="54"/>
    </row>
  </sheetData>
  <sheetProtection sheet="1" objects="1" scenarios="1"/>
  <mergeCells count="181">
    <mergeCell ref="AP5:AU6"/>
    <mergeCell ref="BF5:BG6"/>
    <mergeCell ref="BD5:BE6"/>
    <mergeCell ref="BB5:BC6"/>
    <mergeCell ref="AZ5:BA6"/>
    <mergeCell ref="AX5:AY6"/>
    <mergeCell ref="AV5:AW6"/>
    <mergeCell ref="C62:BV62"/>
    <mergeCell ref="BE52:BH53"/>
    <mergeCell ref="BJ60:BV61"/>
    <mergeCell ref="BJ52:BV53"/>
    <mergeCell ref="BE54:BH55"/>
    <mergeCell ref="AG50:AS51"/>
    <mergeCell ref="B54:F55"/>
    <mergeCell ref="B56:F57"/>
    <mergeCell ref="B58:F59"/>
    <mergeCell ref="G52:AE53"/>
    <mergeCell ref="AG56:AS57"/>
    <mergeCell ref="BJ56:BV57"/>
    <mergeCell ref="BJ50:BV51"/>
    <mergeCell ref="BE50:BH51"/>
    <mergeCell ref="AV50:BD51"/>
    <mergeCell ref="BE46:BH47"/>
    <mergeCell ref="AV48:BD49"/>
    <mergeCell ref="BR65:BW67"/>
    <mergeCell ref="BL65:BQ67"/>
    <mergeCell ref="AG58:AS59"/>
    <mergeCell ref="BJ58:BV59"/>
    <mergeCell ref="AV52:BD53"/>
    <mergeCell ref="AV54:BD55"/>
    <mergeCell ref="AV56:BG57"/>
    <mergeCell ref="BJ54:BV55"/>
    <mergeCell ref="AV58:BG59"/>
    <mergeCell ref="AG54:AS55"/>
    <mergeCell ref="AG52:AS53"/>
    <mergeCell ref="AT65:AY67"/>
    <mergeCell ref="N66:AH66"/>
    <mergeCell ref="G54:AE55"/>
    <mergeCell ref="G58:AE59"/>
    <mergeCell ref="G56:AE57"/>
    <mergeCell ref="E66:M67"/>
    <mergeCell ref="N67:AH67"/>
    <mergeCell ref="C64:AS64"/>
    <mergeCell ref="AT64:BW64"/>
    <mergeCell ref="BF65:BK67"/>
    <mergeCell ref="G60:AE61"/>
    <mergeCell ref="AV60:BG61"/>
    <mergeCell ref="C63:BV63"/>
    <mergeCell ref="BJ48:BV49"/>
    <mergeCell ref="AG40:AS41"/>
    <mergeCell ref="BG26:BV27"/>
    <mergeCell ref="AP27:BD27"/>
    <mergeCell ref="BJ32:BV33"/>
    <mergeCell ref="BJ31:BV31"/>
    <mergeCell ref="BJ30:BV30"/>
    <mergeCell ref="BE48:BH49"/>
    <mergeCell ref="BE42:BH43"/>
    <mergeCell ref="BJ40:BV41"/>
    <mergeCell ref="BJ44:BV45"/>
    <mergeCell ref="BE40:BH41"/>
    <mergeCell ref="AV44:BD45"/>
    <mergeCell ref="BE34:BH35"/>
    <mergeCell ref="BE36:BH37"/>
    <mergeCell ref="BE38:BH39"/>
    <mergeCell ref="AG32:AS33"/>
    <mergeCell ref="B32:F33"/>
    <mergeCell ref="AG44:AS45"/>
    <mergeCell ref="BJ34:BV35"/>
    <mergeCell ref="V18:AK19"/>
    <mergeCell ref="AM18:AN19"/>
    <mergeCell ref="AP18:BD18"/>
    <mergeCell ref="AP21:BD21"/>
    <mergeCell ref="G32:AE33"/>
    <mergeCell ref="BG18:BV19"/>
    <mergeCell ref="AG34:AS35"/>
    <mergeCell ref="AV32:BD33"/>
    <mergeCell ref="AV34:BD35"/>
    <mergeCell ref="BJ42:BV43"/>
    <mergeCell ref="AV36:BD37"/>
    <mergeCell ref="AV38:BD39"/>
    <mergeCell ref="AV40:BD41"/>
    <mergeCell ref="AV42:BD43"/>
    <mergeCell ref="AG42:AS43"/>
    <mergeCell ref="BE32:BH33"/>
    <mergeCell ref="B20:C21"/>
    <mergeCell ref="E20:S21"/>
    <mergeCell ref="V20:AK21"/>
    <mergeCell ref="B28:O29"/>
    <mergeCell ref="AG30:AS31"/>
    <mergeCell ref="B1:BW1"/>
    <mergeCell ref="AZ2:BW2"/>
    <mergeCell ref="B3:BI3"/>
    <mergeCell ref="B5:H6"/>
    <mergeCell ref="I5:N6"/>
    <mergeCell ref="S5:AA6"/>
    <mergeCell ref="B10:V11"/>
    <mergeCell ref="AB10:AK11"/>
    <mergeCell ref="BV10:BW11"/>
    <mergeCell ref="AL10:AO11"/>
    <mergeCell ref="AP8:AT9"/>
    <mergeCell ref="AP10:AT11"/>
    <mergeCell ref="W10:AA11"/>
    <mergeCell ref="AV8:BW9"/>
    <mergeCell ref="AV10:BU11"/>
    <mergeCell ref="B8:V9"/>
    <mergeCell ref="BT5:BU6"/>
    <mergeCell ref="BV5:BW6"/>
    <mergeCell ref="BR5:BS6"/>
    <mergeCell ref="BP5:BQ6"/>
    <mergeCell ref="BN5:BO6"/>
    <mergeCell ref="BL5:BM6"/>
    <mergeCell ref="BJ5:BK6"/>
    <mergeCell ref="BH5:BI6"/>
    <mergeCell ref="AP25:BD25"/>
    <mergeCell ref="H30:AD31"/>
    <mergeCell ref="B24:C25"/>
    <mergeCell ref="E24:S25"/>
    <mergeCell ref="V24:AK25"/>
    <mergeCell ref="AM24:AN25"/>
    <mergeCell ref="AP24:BD24"/>
    <mergeCell ref="B30:F31"/>
    <mergeCell ref="B22:C23"/>
    <mergeCell ref="E22:S23"/>
    <mergeCell ref="V22:AK23"/>
    <mergeCell ref="AM22:AN23"/>
    <mergeCell ref="AP22:BD23"/>
    <mergeCell ref="B26:C27"/>
    <mergeCell ref="E26:S27"/>
    <mergeCell ref="V26:AK27"/>
    <mergeCell ref="AM26:AN27"/>
    <mergeCell ref="AP26:BD26"/>
    <mergeCell ref="AV30:BG30"/>
    <mergeCell ref="AV31:BG31"/>
    <mergeCell ref="B14:AK15"/>
    <mergeCell ref="AG46:AS47"/>
    <mergeCell ref="AV46:BD47"/>
    <mergeCell ref="BJ46:BV47"/>
    <mergeCell ref="AM14:AU14"/>
    <mergeCell ref="AV14:BW14"/>
    <mergeCell ref="AV12:BW13"/>
    <mergeCell ref="E18:S19"/>
    <mergeCell ref="B12:O13"/>
    <mergeCell ref="AV15:BW15"/>
    <mergeCell ref="AV16:BW17"/>
    <mergeCell ref="AP19:BD19"/>
    <mergeCell ref="B18:C19"/>
    <mergeCell ref="AM15:AU15"/>
    <mergeCell ref="AP12:AT13"/>
    <mergeCell ref="G40:AE41"/>
    <mergeCell ref="AM20:AN21"/>
    <mergeCell ref="BG24:BV25"/>
    <mergeCell ref="BG20:BV21"/>
    <mergeCell ref="AP20:BD20"/>
    <mergeCell ref="G34:AE35"/>
    <mergeCell ref="G36:AE37"/>
    <mergeCell ref="G38:AE39"/>
    <mergeCell ref="BG22:BV23"/>
    <mergeCell ref="B34:F35"/>
    <mergeCell ref="B36:F37"/>
    <mergeCell ref="BE44:BH45"/>
    <mergeCell ref="BJ36:BV37"/>
    <mergeCell ref="AZ65:BE67"/>
    <mergeCell ref="AG60:AS61"/>
    <mergeCell ref="B60:F61"/>
    <mergeCell ref="B38:F39"/>
    <mergeCell ref="B50:F51"/>
    <mergeCell ref="G50:AE51"/>
    <mergeCell ref="B46:F47"/>
    <mergeCell ref="G46:AE47"/>
    <mergeCell ref="B42:F43"/>
    <mergeCell ref="B44:F45"/>
    <mergeCell ref="G42:AE43"/>
    <mergeCell ref="G44:AE45"/>
    <mergeCell ref="G48:AE49"/>
    <mergeCell ref="B52:F53"/>
    <mergeCell ref="B40:F41"/>
    <mergeCell ref="B48:F49"/>
    <mergeCell ref="AG48:AS49"/>
    <mergeCell ref="AG38:AS39"/>
    <mergeCell ref="BJ38:BV39"/>
    <mergeCell ref="AG36:AS37"/>
  </mergeCells>
  <phoneticPr fontId="4"/>
  <dataValidations count="1">
    <dataValidation type="textLength" allowBlank="1" showInputMessage="1" showErrorMessage="1" sqref="B10:V11" xr:uid="{00000000-0002-0000-0100-000000000000}">
      <formula1>1</formula1>
      <formula2>7</formula2>
    </dataValidation>
  </dataValidations>
  <printOptions horizontalCentered="1"/>
  <pageMargins left="0.39370078740157483" right="0.39370078740157483" top="0.98425196850393704" bottom="0.19685039370078741" header="0.31496062992125984" footer="0.31496062992125984"/>
  <pageSetup paperSize="9" orientation="portrait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H70"/>
  <sheetViews>
    <sheetView showZeros="0" tabSelected="1" topLeftCell="A18" zoomScaleNormal="100" workbookViewId="0">
      <selection activeCell="CF35" sqref="CF35"/>
    </sheetView>
  </sheetViews>
  <sheetFormatPr defaultRowHeight="12"/>
  <cols>
    <col min="1" max="75" width="1.28515625" style="1" customWidth="1"/>
    <col min="76" max="83" width="1.42578125" style="1" customWidth="1"/>
    <col min="84" max="16384" width="9.140625" style="1"/>
  </cols>
  <sheetData>
    <row r="1" spans="2:75" ht="21">
      <c r="B1" s="213" t="s">
        <v>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</row>
    <row r="2" spans="2:75" ht="16.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14">
        <v>45230</v>
      </c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</row>
    <row r="3" spans="2:75" ht="18">
      <c r="B3" s="215" t="s">
        <v>55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</row>
    <row r="4" spans="2:75" ht="6" customHeight="1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2:75" ht="9.9499999999999993" customHeight="1" thickBot="1">
      <c r="B5" s="155" t="s">
        <v>6</v>
      </c>
      <c r="C5" s="155"/>
      <c r="D5" s="155"/>
      <c r="E5" s="155"/>
      <c r="F5" s="155"/>
      <c r="G5" s="155"/>
      <c r="H5" s="155"/>
      <c r="I5" s="256"/>
      <c r="J5" s="257"/>
      <c r="K5" s="257"/>
      <c r="L5" s="257"/>
      <c r="M5" s="257"/>
      <c r="N5" s="258"/>
      <c r="O5" s="22"/>
      <c r="P5" s="23"/>
      <c r="Q5" s="23"/>
      <c r="R5" s="22"/>
      <c r="S5" s="262"/>
      <c r="T5" s="263"/>
      <c r="U5" s="263"/>
      <c r="V5" s="263"/>
      <c r="W5" s="263"/>
      <c r="X5" s="263"/>
      <c r="Y5" s="263"/>
      <c r="Z5" s="263"/>
      <c r="AA5" s="264"/>
      <c r="AB5" s="24"/>
      <c r="AC5" s="24"/>
      <c r="AD5" s="24"/>
      <c r="AE5" s="24"/>
      <c r="AF5" s="24"/>
      <c r="AG5" s="24"/>
      <c r="AH5" s="24"/>
      <c r="AJ5" s="84"/>
      <c r="AK5" s="84"/>
      <c r="AL5" s="84"/>
      <c r="AM5" s="84"/>
      <c r="AN5" s="84"/>
      <c r="AP5" s="207" t="s">
        <v>59</v>
      </c>
      <c r="AQ5" s="208"/>
      <c r="AR5" s="208"/>
      <c r="AS5" s="208"/>
      <c r="AT5" s="208"/>
      <c r="AU5" s="209"/>
      <c r="AV5" s="223" t="s">
        <v>58</v>
      </c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7"/>
    </row>
    <row r="6" spans="2:75" ht="9.9499999999999993" customHeight="1" thickBot="1">
      <c r="B6" s="155"/>
      <c r="C6" s="155"/>
      <c r="D6" s="155"/>
      <c r="E6" s="155"/>
      <c r="F6" s="155"/>
      <c r="G6" s="155"/>
      <c r="H6" s="155"/>
      <c r="I6" s="259"/>
      <c r="J6" s="260"/>
      <c r="K6" s="260"/>
      <c r="L6" s="260"/>
      <c r="M6" s="260"/>
      <c r="N6" s="261"/>
      <c r="O6" s="22"/>
      <c r="P6" s="25"/>
      <c r="Q6" s="25"/>
      <c r="R6" s="22"/>
      <c r="S6" s="265"/>
      <c r="T6" s="266"/>
      <c r="U6" s="266"/>
      <c r="V6" s="266"/>
      <c r="W6" s="266"/>
      <c r="X6" s="266"/>
      <c r="Y6" s="266"/>
      <c r="Z6" s="266"/>
      <c r="AA6" s="267"/>
      <c r="AB6" s="24"/>
      <c r="AC6" s="24"/>
      <c r="AD6" s="24"/>
      <c r="AE6" s="24"/>
      <c r="AF6" s="24"/>
      <c r="AG6" s="24"/>
      <c r="AH6" s="24"/>
      <c r="AI6" s="84"/>
      <c r="AJ6" s="84"/>
      <c r="AK6" s="84"/>
      <c r="AL6" s="84"/>
      <c r="AM6" s="84"/>
      <c r="AN6" s="84"/>
      <c r="AO6" s="84"/>
      <c r="AP6" s="210"/>
      <c r="AQ6" s="211"/>
      <c r="AR6" s="211"/>
      <c r="AS6" s="211"/>
      <c r="AT6" s="211"/>
      <c r="AU6" s="212"/>
      <c r="AV6" s="225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8"/>
    </row>
    <row r="7" spans="2:75" ht="6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2:75" ht="9.9499999999999993" customHeight="1"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195" t="s">
        <v>2</v>
      </c>
      <c r="AQ8" s="195"/>
      <c r="AR8" s="195"/>
      <c r="AS8" s="195"/>
      <c r="AT8" s="195"/>
      <c r="AU8" s="26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</row>
    <row r="9" spans="2:75" ht="9.9499999999999993" customHeight="1" thickBot="1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195"/>
      <c r="AQ9" s="195"/>
      <c r="AR9" s="195"/>
      <c r="AS9" s="195"/>
      <c r="AT9" s="195"/>
      <c r="AU9" s="26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</row>
    <row r="10" spans="2:75" ht="15" customHeight="1"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  <c r="W10" s="202" t="s">
        <v>0</v>
      </c>
      <c r="X10" s="203"/>
      <c r="Y10" s="203"/>
      <c r="Z10" s="203"/>
      <c r="AA10" s="203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3" t="s">
        <v>1</v>
      </c>
      <c r="AM10" s="203"/>
      <c r="AN10" s="203"/>
      <c r="AO10" s="203"/>
      <c r="AP10" s="195" t="s">
        <v>3</v>
      </c>
      <c r="AQ10" s="195"/>
      <c r="AR10" s="195"/>
      <c r="AS10" s="195"/>
      <c r="AT10" s="195"/>
      <c r="AU10" s="26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206" t="s">
        <v>9</v>
      </c>
      <c r="BW10" s="206"/>
    </row>
    <row r="11" spans="2:75" ht="15" customHeight="1" thickBot="1"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1"/>
      <c r="W11" s="202"/>
      <c r="X11" s="203"/>
      <c r="Y11" s="203"/>
      <c r="Z11" s="203"/>
      <c r="AA11" s="203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3"/>
      <c r="AM11" s="203"/>
      <c r="AN11" s="203"/>
      <c r="AO11" s="203"/>
      <c r="AP11" s="195"/>
      <c r="AQ11" s="195"/>
      <c r="AR11" s="195"/>
      <c r="AS11" s="195"/>
      <c r="AT11" s="195"/>
      <c r="AU11" s="26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206"/>
      <c r="BW11" s="206"/>
    </row>
    <row r="12" spans="2:75" ht="9" customHeight="1">
      <c r="B12" s="155" t="s">
        <v>5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195" t="s">
        <v>4</v>
      </c>
      <c r="AQ12" s="195"/>
      <c r="AR12" s="195"/>
      <c r="AS12" s="195"/>
      <c r="AT12" s="195"/>
      <c r="AU12" s="26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</row>
    <row r="13" spans="2:75" ht="9" customHeight="1" thickBot="1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8"/>
      <c r="AP13" s="195"/>
      <c r="AQ13" s="195"/>
      <c r="AR13" s="195"/>
      <c r="AS13" s="195"/>
      <c r="AT13" s="195"/>
      <c r="AU13" s="26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</row>
    <row r="14" spans="2:75" ht="18" customHeight="1">
      <c r="B14" s="184">
        <f>BJ60</f>
        <v>55000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6"/>
      <c r="AL14" s="62"/>
      <c r="AM14" s="190" t="s">
        <v>48</v>
      </c>
      <c r="AN14" s="190"/>
      <c r="AO14" s="190"/>
      <c r="AP14" s="190"/>
      <c r="AQ14" s="190"/>
      <c r="AR14" s="190"/>
      <c r="AS14" s="190"/>
      <c r="AT14" s="190"/>
      <c r="AU14" s="190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</row>
    <row r="15" spans="2:75" ht="18" customHeight="1"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9"/>
      <c r="AL15" s="62"/>
      <c r="AM15" s="192" t="s">
        <v>49</v>
      </c>
      <c r="AN15" s="192"/>
      <c r="AO15" s="192"/>
      <c r="AP15" s="192"/>
      <c r="AQ15" s="192"/>
      <c r="AR15" s="192"/>
      <c r="AS15" s="192"/>
      <c r="AT15" s="192"/>
      <c r="AU15" s="192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</row>
    <row r="16" spans="2:75" ht="3" customHeight="1" thickBot="1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5"/>
      <c r="AL16" s="62"/>
      <c r="AM16" s="62"/>
      <c r="AN16" s="62"/>
      <c r="AO16" s="62"/>
      <c r="AP16" s="62"/>
      <c r="AQ16" s="62"/>
      <c r="AR16" s="62"/>
      <c r="AS16" s="62"/>
      <c r="AT16" s="62"/>
      <c r="AU16" s="29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</row>
    <row r="17" spans="2:86" ht="13.5" thickBo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</row>
    <row r="18" spans="2:86" s="2" customFormat="1" ht="12.95" customHeight="1">
      <c r="B18" s="248" t="s">
        <v>10</v>
      </c>
      <c r="C18" s="249"/>
      <c r="D18" s="31"/>
      <c r="E18" s="178" t="s">
        <v>11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31"/>
      <c r="U18" s="32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33"/>
      <c r="AM18" s="248" t="s">
        <v>12</v>
      </c>
      <c r="AN18" s="249"/>
      <c r="AO18" s="31"/>
      <c r="AP18" s="178" t="s">
        <v>29</v>
      </c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31"/>
      <c r="BF18" s="32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33"/>
    </row>
    <row r="19" spans="2:86" s="2" customFormat="1" ht="12.95" customHeight="1" thickBot="1">
      <c r="B19" s="250"/>
      <c r="C19" s="251"/>
      <c r="D19" s="34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34"/>
      <c r="U19" s="3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36"/>
      <c r="AM19" s="250"/>
      <c r="AN19" s="251"/>
      <c r="AO19" s="34"/>
      <c r="AP19" s="181" t="s">
        <v>30</v>
      </c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34"/>
      <c r="BF19" s="3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36"/>
    </row>
    <row r="20" spans="2:86" s="2" customFormat="1" ht="12.95" customHeight="1">
      <c r="B20" s="248" t="s">
        <v>13</v>
      </c>
      <c r="C20" s="249"/>
      <c r="D20" s="31"/>
      <c r="E20" s="178" t="s">
        <v>27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31"/>
      <c r="U20" s="32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33"/>
      <c r="AM20" s="248" t="s">
        <v>15</v>
      </c>
      <c r="AN20" s="249"/>
      <c r="AO20" s="31"/>
      <c r="AP20" s="178" t="s">
        <v>31</v>
      </c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31"/>
      <c r="BF20" s="32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33"/>
    </row>
    <row r="21" spans="2:86" s="2" customFormat="1" ht="12.95" customHeight="1" thickBot="1">
      <c r="B21" s="250"/>
      <c r="C21" s="251"/>
      <c r="D21" s="34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34"/>
      <c r="U21" s="3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36"/>
      <c r="AM21" s="250"/>
      <c r="AN21" s="251"/>
      <c r="AO21" s="34"/>
      <c r="AP21" s="181" t="s">
        <v>22</v>
      </c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34"/>
      <c r="BF21" s="3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36"/>
    </row>
    <row r="22" spans="2:86" s="2" customFormat="1" ht="12.95" customHeight="1">
      <c r="B22" s="248" t="s">
        <v>14</v>
      </c>
      <c r="C22" s="249"/>
      <c r="D22" s="31"/>
      <c r="E22" s="178" t="s">
        <v>28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31"/>
      <c r="U22" s="3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33"/>
      <c r="AM22" s="248" t="s">
        <v>16</v>
      </c>
      <c r="AN22" s="249"/>
      <c r="AO22" s="31"/>
      <c r="AP22" s="178" t="s">
        <v>32</v>
      </c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31"/>
      <c r="BF22" s="32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33"/>
      <c r="CH22" s="37"/>
    </row>
    <row r="23" spans="2:86" s="2" customFormat="1" ht="12.95" customHeight="1" thickBot="1">
      <c r="B23" s="250"/>
      <c r="C23" s="251"/>
      <c r="D23" s="34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34"/>
      <c r="U23" s="35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36"/>
      <c r="AM23" s="250"/>
      <c r="AN23" s="251"/>
      <c r="AO23" s="34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34"/>
      <c r="BF23" s="3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36"/>
    </row>
    <row r="24" spans="2:86" s="2" customFormat="1" ht="12.95" customHeight="1">
      <c r="B24" s="248" t="s">
        <v>18</v>
      </c>
      <c r="C24" s="249"/>
      <c r="D24" s="31"/>
      <c r="E24" s="178" t="s">
        <v>24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31"/>
      <c r="U24" s="3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33"/>
      <c r="AM24" s="248" t="s">
        <v>17</v>
      </c>
      <c r="AN24" s="249"/>
      <c r="AO24" s="31"/>
      <c r="AP24" s="178" t="s">
        <v>33</v>
      </c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31"/>
      <c r="BF24" s="3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33"/>
    </row>
    <row r="25" spans="2:86" s="2" customFormat="1" ht="12.95" customHeight="1" thickBot="1">
      <c r="B25" s="250"/>
      <c r="C25" s="251"/>
      <c r="D25" s="34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34"/>
      <c r="U25" s="35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36"/>
      <c r="AM25" s="250"/>
      <c r="AN25" s="251"/>
      <c r="AO25" s="34"/>
      <c r="AP25" s="181" t="s">
        <v>21</v>
      </c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34"/>
      <c r="BF25" s="35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36"/>
    </row>
    <row r="26" spans="2:86" s="2" customFormat="1" ht="12.95" customHeight="1">
      <c r="B26" s="248" t="s">
        <v>19</v>
      </c>
      <c r="C26" s="249"/>
      <c r="D26" s="31"/>
      <c r="E26" s="178" t="s">
        <v>25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31"/>
      <c r="U26" s="32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33"/>
      <c r="AM26" s="248" t="s">
        <v>20</v>
      </c>
      <c r="AN26" s="249"/>
      <c r="AO26" s="31"/>
      <c r="AP26" s="178" t="s">
        <v>34</v>
      </c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31"/>
      <c r="BF26" s="3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33"/>
    </row>
    <row r="27" spans="2:86" s="2" customFormat="1" ht="12.95" customHeight="1" thickBot="1">
      <c r="B27" s="250"/>
      <c r="C27" s="251"/>
      <c r="D27" s="34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34"/>
      <c r="U27" s="3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36"/>
      <c r="AM27" s="250"/>
      <c r="AN27" s="251"/>
      <c r="AO27" s="34"/>
      <c r="AP27" s="181" t="s">
        <v>23</v>
      </c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34"/>
      <c r="BF27" s="35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36"/>
    </row>
    <row r="28" spans="2:86">
      <c r="B28" s="154" t="s">
        <v>26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</row>
    <row r="29" spans="2:86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38"/>
      <c r="Q29" s="38"/>
      <c r="R29" s="38"/>
      <c r="S29" s="38"/>
      <c r="T29" s="38"/>
      <c r="U29" s="38"/>
    </row>
    <row r="30" spans="2:86" ht="11.1" customHeight="1">
      <c r="B30" s="156" t="s">
        <v>35</v>
      </c>
      <c r="C30" s="157"/>
      <c r="D30" s="157"/>
      <c r="E30" s="157"/>
      <c r="F30" s="158"/>
      <c r="G30" s="39"/>
      <c r="H30" s="162" t="s">
        <v>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40"/>
      <c r="AF30" s="41"/>
      <c r="AG30" s="164" t="s">
        <v>36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42"/>
      <c r="AU30" s="43"/>
      <c r="AV30" s="166" t="s">
        <v>37</v>
      </c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40"/>
      <c r="BI30" s="41"/>
      <c r="BJ30" s="167" t="s">
        <v>50</v>
      </c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42"/>
    </row>
    <row r="31" spans="2:86" ht="11.1" customHeight="1">
      <c r="B31" s="159"/>
      <c r="C31" s="160"/>
      <c r="D31" s="160"/>
      <c r="E31" s="160"/>
      <c r="F31" s="161"/>
      <c r="G31" s="44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45"/>
      <c r="AF31" s="46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47"/>
      <c r="AU31" s="48"/>
      <c r="AV31" s="168" t="s">
        <v>38</v>
      </c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45"/>
      <c r="BI31" s="46"/>
      <c r="BJ31" s="169" t="s">
        <v>51</v>
      </c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47"/>
    </row>
    <row r="32" spans="2:86" ht="11.1" customHeight="1">
      <c r="B32" s="302"/>
      <c r="C32" s="303"/>
      <c r="D32" s="303"/>
      <c r="E32" s="303"/>
      <c r="F32" s="304"/>
      <c r="G32" s="312" t="s">
        <v>54</v>
      </c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4"/>
      <c r="AF32" s="72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73"/>
      <c r="AU32" s="74"/>
      <c r="AV32" s="296"/>
      <c r="AW32" s="296"/>
      <c r="AX32" s="296"/>
      <c r="AY32" s="296"/>
      <c r="AZ32" s="296"/>
      <c r="BA32" s="296"/>
      <c r="BB32" s="296"/>
      <c r="BC32" s="296"/>
      <c r="BD32" s="296"/>
      <c r="BE32" s="308"/>
      <c r="BF32" s="308"/>
      <c r="BG32" s="308"/>
      <c r="BH32" s="309"/>
      <c r="BI32" s="75"/>
      <c r="BJ32" s="152">
        <v>50000</v>
      </c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76"/>
    </row>
    <row r="33" spans="2:75" ht="11.1" customHeight="1">
      <c r="B33" s="305"/>
      <c r="C33" s="306"/>
      <c r="D33" s="306"/>
      <c r="E33" s="306"/>
      <c r="F33" s="307"/>
      <c r="G33" s="315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7"/>
      <c r="AF33" s="77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78"/>
      <c r="AU33" s="79"/>
      <c r="AV33" s="297"/>
      <c r="AW33" s="297"/>
      <c r="AX33" s="297"/>
      <c r="AY33" s="297"/>
      <c r="AZ33" s="297"/>
      <c r="BA33" s="297"/>
      <c r="BB33" s="297"/>
      <c r="BC33" s="297"/>
      <c r="BD33" s="297"/>
      <c r="BE33" s="310"/>
      <c r="BF33" s="310"/>
      <c r="BG33" s="310"/>
      <c r="BH33" s="311"/>
      <c r="BI33" s="80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81"/>
    </row>
    <row r="34" spans="2:75" ht="11.1" customHeight="1">
      <c r="B34" s="302"/>
      <c r="C34" s="303"/>
      <c r="D34" s="303"/>
      <c r="E34" s="303"/>
      <c r="F34" s="304"/>
      <c r="G34" s="288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90"/>
      <c r="AF34" s="72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73"/>
      <c r="AU34" s="74"/>
      <c r="AV34" s="296"/>
      <c r="AW34" s="296"/>
      <c r="AX34" s="296"/>
      <c r="AY34" s="296"/>
      <c r="AZ34" s="296"/>
      <c r="BA34" s="296"/>
      <c r="BB34" s="296"/>
      <c r="BC34" s="296"/>
      <c r="BD34" s="296"/>
      <c r="BE34" s="308"/>
      <c r="BF34" s="308"/>
      <c r="BG34" s="308"/>
      <c r="BH34" s="309"/>
      <c r="BI34" s="75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76"/>
    </row>
    <row r="35" spans="2:75" ht="11.1" customHeight="1">
      <c r="B35" s="305"/>
      <c r="C35" s="306"/>
      <c r="D35" s="306"/>
      <c r="E35" s="306"/>
      <c r="F35" s="307"/>
      <c r="G35" s="291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3"/>
      <c r="AF35" s="77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78"/>
      <c r="AU35" s="79"/>
      <c r="AV35" s="297"/>
      <c r="AW35" s="297"/>
      <c r="AX35" s="297"/>
      <c r="AY35" s="297"/>
      <c r="AZ35" s="297"/>
      <c r="BA35" s="297"/>
      <c r="BB35" s="297"/>
      <c r="BC35" s="297"/>
      <c r="BD35" s="297"/>
      <c r="BE35" s="310"/>
      <c r="BF35" s="310"/>
      <c r="BG35" s="310"/>
      <c r="BH35" s="311"/>
      <c r="BI35" s="80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81"/>
    </row>
    <row r="36" spans="2:75" ht="11.1" customHeight="1">
      <c r="B36" s="302"/>
      <c r="C36" s="303"/>
      <c r="D36" s="303"/>
      <c r="E36" s="303"/>
      <c r="F36" s="304"/>
      <c r="G36" s="270" t="s">
        <v>60</v>
      </c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2"/>
      <c r="AF36" s="72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73"/>
      <c r="AU36" s="74"/>
      <c r="AV36" s="296"/>
      <c r="AW36" s="296"/>
      <c r="AX36" s="296"/>
      <c r="AY36" s="296"/>
      <c r="AZ36" s="296"/>
      <c r="BA36" s="296"/>
      <c r="BB36" s="296"/>
      <c r="BC36" s="296"/>
      <c r="BD36" s="296"/>
      <c r="BE36" s="308"/>
      <c r="BF36" s="308"/>
      <c r="BG36" s="308"/>
      <c r="BH36" s="309"/>
      <c r="BI36" s="75"/>
      <c r="BJ36" s="92">
        <f>ROUNDDOWN(BJ32*0.1,0)</f>
        <v>5000</v>
      </c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76"/>
    </row>
    <row r="37" spans="2:75" ht="11.1" customHeight="1">
      <c r="B37" s="305"/>
      <c r="C37" s="306"/>
      <c r="D37" s="306"/>
      <c r="E37" s="306"/>
      <c r="F37" s="307"/>
      <c r="G37" s="273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5"/>
      <c r="AF37" s="77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78"/>
      <c r="AU37" s="79"/>
      <c r="AV37" s="297"/>
      <c r="AW37" s="297"/>
      <c r="AX37" s="297"/>
      <c r="AY37" s="297"/>
      <c r="AZ37" s="297"/>
      <c r="BA37" s="297"/>
      <c r="BB37" s="297"/>
      <c r="BC37" s="297"/>
      <c r="BD37" s="297"/>
      <c r="BE37" s="310"/>
      <c r="BF37" s="310"/>
      <c r="BG37" s="310"/>
      <c r="BH37" s="311"/>
      <c r="BI37" s="80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81"/>
    </row>
    <row r="38" spans="2:75" ht="11.1" customHeight="1">
      <c r="B38" s="302"/>
      <c r="C38" s="303"/>
      <c r="D38" s="303"/>
      <c r="E38" s="303"/>
      <c r="F38" s="304"/>
      <c r="G38" s="288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90"/>
      <c r="AF38" s="72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73"/>
      <c r="AU38" s="74"/>
      <c r="AV38" s="296"/>
      <c r="AW38" s="296"/>
      <c r="AX38" s="296"/>
      <c r="AY38" s="296"/>
      <c r="AZ38" s="296"/>
      <c r="BA38" s="296"/>
      <c r="BB38" s="296"/>
      <c r="BC38" s="296"/>
      <c r="BD38" s="296"/>
      <c r="BE38" s="308"/>
      <c r="BF38" s="308"/>
      <c r="BG38" s="308"/>
      <c r="BH38" s="309"/>
      <c r="BI38" s="75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76"/>
    </row>
    <row r="39" spans="2:75" ht="11.1" customHeight="1">
      <c r="B39" s="305"/>
      <c r="C39" s="306"/>
      <c r="D39" s="306"/>
      <c r="E39" s="306"/>
      <c r="F39" s="307"/>
      <c r="G39" s="291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3"/>
      <c r="AF39" s="77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78"/>
      <c r="AU39" s="79"/>
      <c r="AV39" s="297"/>
      <c r="AW39" s="297"/>
      <c r="AX39" s="297"/>
      <c r="AY39" s="297"/>
      <c r="AZ39" s="297"/>
      <c r="BA39" s="297"/>
      <c r="BB39" s="297"/>
      <c r="BC39" s="297"/>
      <c r="BD39" s="297"/>
      <c r="BE39" s="310"/>
      <c r="BF39" s="310"/>
      <c r="BG39" s="310"/>
      <c r="BH39" s="311"/>
      <c r="BI39" s="80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81"/>
    </row>
    <row r="40" spans="2:75" ht="11.1" customHeight="1">
      <c r="B40" s="302"/>
      <c r="C40" s="303"/>
      <c r="D40" s="303"/>
      <c r="E40" s="303"/>
      <c r="F40" s="304"/>
      <c r="G40" s="288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90"/>
      <c r="AF40" s="72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73"/>
      <c r="AU40" s="74"/>
      <c r="AV40" s="296"/>
      <c r="AW40" s="296"/>
      <c r="AX40" s="296"/>
      <c r="AY40" s="296"/>
      <c r="AZ40" s="296"/>
      <c r="BA40" s="296"/>
      <c r="BB40" s="296"/>
      <c r="BC40" s="296"/>
      <c r="BD40" s="296"/>
      <c r="BE40" s="308"/>
      <c r="BF40" s="308"/>
      <c r="BG40" s="308"/>
      <c r="BH40" s="309"/>
      <c r="BI40" s="75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76"/>
    </row>
    <row r="41" spans="2:75" ht="11.1" customHeight="1">
      <c r="B41" s="305"/>
      <c r="C41" s="306"/>
      <c r="D41" s="306"/>
      <c r="E41" s="306"/>
      <c r="F41" s="307"/>
      <c r="G41" s="291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3"/>
      <c r="AF41" s="77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78"/>
      <c r="AU41" s="79"/>
      <c r="AV41" s="297"/>
      <c r="AW41" s="297"/>
      <c r="AX41" s="297"/>
      <c r="AY41" s="297"/>
      <c r="AZ41" s="297"/>
      <c r="BA41" s="297"/>
      <c r="BB41" s="297"/>
      <c r="BC41" s="297"/>
      <c r="BD41" s="297"/>
      <c r="BE41" s="310"/>
      <c r="BF41" s="310"/>
      <c r="BG41" s="310"/>
      <c r="BH41" s="311"/>
      <c r="BI41" s="80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81"/>
    </row>
    <row r="42" spans="2:75" ht="11.1" customHeight="1">
      <c r="B42" s="302"/>
      <c r="C42" s="303"/>
      <c r="D42" s="303"/>
      <c r="E42" s="303"/>
      <c r="F42" s="304"/>
      <c r="G42" s="288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90"/>
      <c r="AF42" s="72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73"/>
      <c r="AU42" s="74"/>
      <c r="AV42" s="296"/>
      <c r="AW42" s="296"/>
      <c r="AX42" s="296"/>
      <c r="AY42" s="296"/>
      <c r="AZ42" s="296"/>
      <c r="BA42" s="296"/>
      <c r="BB42" s="296"/>
      <c r="BC42" s="296"/>
      <c r="BD42" s="296"/>
      <c r="BE42" s="308"/>
      <c r="BF42" s="308"/>
      <c r="BG42" s="308"/>
      <c r="BH42" s="309"/>
      <c r="BI42" s="75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76"/>
    </row>
    <row r="43" spans="2:75" ht="11.1" customHeight="1">
      <c r="B43" s="305"/>
      <c r="C43" s="306"/>
      <c r="D43" s="306"/>
      <c r="E43" s="306"/>
      <c r="F43" s="307"/>
      <c r="G43" s="291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3"/>
      <c r="AF43" s="77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78"/>
      <c r="AU43" s="79"/>
      <c r="AV43" s="297"/>
      <c r="AW43" s="297"/>
      <c r="AX43" s="297"/>
      <c r="AY43" s="297"/>
      <c r="AZ43" s="297"/>
      <c r="BA43" s="297"/>
      <c r="BB43" s="297"/>
      <c r="BC43" s="297"/>
      <c r="BD43" s="297"/>
      <c r="BE43" s="310"/>
      <c r="BF43" s="310"/>
      <c r="BG43" s="310"/>
      <c r="BH43" s="311"/>
      <c r="BI43" s="80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81"/>
    </row>
    <row r="44" spans="2:75" ht="11.1" customHeight="1">
      <c r="B44" s="302"/>
      <c r="C44" s="303"/>
      <c r="D44" s="303"/>
      <c r="E44" s="303"/>
      <c r="F44" s="304"/>
      <c r="G44" s="288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90"/>
      <c r="AF44" s="72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73"/>
      <c r="AU44" s="74"/>
      <c r="AV44" s="296"/>
      <c r="AW44" s="296"/>
      <c r="AX44" s="296"/>
      <c r="AY44" s="296"/>
      <c r="AZ44" s="296"/>
      <c r="BA44" s="296"/>
      <c r="BB44" s="296"/>
      <c r="BC44" s="296"/>
      <c r="BD44" s="296"/>
      <c r="BE44" s="308"/>
      <c r="BF44" s="308"/>
      <c r="BG44" s="308"/>
      <c r="BH44" s="309"/>
      <c r="BI44" s="75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76"/>
    </row>
    <row r="45" spans="2:75" ht="11.1" customHeight="1">
      <c r="B45" s="305"/>
      <c r="C45" s="306"/>
      <c r="D45" s="306"/>
      <c r="E45" s="306"/>
      <c r="F45" s="307"/>
      <c r="G45" s="291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3"/>
      <c r="AF45" s="77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78"/>
      <c r="AU45" s="79"/>
      <c r="AV45" s="297"/>
      <c r="AW45" s="297"/>
      <c r="AX45" s="297"/>
      <c r="AY45" s="297"/>
      <c r="AZ45" s="297"/>
      <c r="BA45" s="297"/>
      <c r="BB45" s="297"/>
      <c r="BC45" s="297"/>
      <c r="BD45" s="297"/>
      <c r="BE45" s="310"/>
      <c r="BF45" s="310"/>
      <c r="BG45" s="310"/>
      <c r="BH45" s="311"/>
      <c r="BI45" s="80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81"/>
    </row>
    <row r="46" spans="2:75" ht="11.1" customHeight="1">
      <c r="B46" s="302"/>
      <c r="C46" s="303"/>
      <c r="D46" s="303"/>
      <c r="E46" s="303"/>
      <c r="F46" s="304"/>
      <c r="G46" s="288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90"/>
      <c r="AF46" s="72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73"/>
      <c r="AU46" s="74"/>
      <c r="AV46" s="296"/>
      <c r="AW46" s="296"/>
      <c r="AX46" s="296"/>
      <c r="AY46" s="296"/>
      <c r="AZ46" s="296"/>
      <c r="BA46" s="296"/>
      <c r="BB46" s="296"/>
      <c r="BC46" s="296"/>
      <c r="BD46" s="296"/>
      <c r="BE46" s="308"/>
      <c r="BF46" s="308"/>
      <c r="BG46" s="308"/>
      <c r="BH46" s="309"/>
      <c r="BI46" s="75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76"/>
    </row>
    <row r="47" spans="2:75" ht="11.1" customHeight="1">
      <c r="B47" s="305"/>
      <c r="C47" s="306"/>
      <c r="D47" s="306"/>
      <c r="E47" s="306"/>
      <c r="F47" s="307"/>
      <c r="G47" s="291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3"/>
      <c r="AF47" s="77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78"/>
      <c r="AU47" s="79"/>
      <c r="AV47" s="297"/>
      <c r="AW47" s="297"/>
      <c r="AX47" s="297"/>
      <c r="AY47" s="297"/>
      <c r="AZ47" s="297"/>
      <c r="BA47" s="297"/>
      <c r="BB47" s="297"/>
      <c r="BC47" s="297"/>
      <c r="BD47" s="297"/>
      <c r="BE47" s="310"/>
      <c r="BF47" s="310"/>
      <c r="BG47" s="310"/>
      <c r="BH47" s="311"/>
      <c r="BI47" s="80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81"/>
    </row>
    <row r="48" spans="2:75" ht="11.1" customHeight="1">
      <c r="B48" s="302"/>
      <c r="C48" s="303"/>
      <c r="D48" s="303"/>
      <c r="E48" s="303"/>
      <c r="F48" s="304"/>
      <c r="G48" s="288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90"/>
      <c r="AF48" s="72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73"/>
      <c r="AU48" s="74"/>
      <c r="AV48" s="296"/>
      <c r="AW48" s="296"/>
      <c r="AX48" s="296"/>
      <c r="AY48" s="296"/>
      <c r="AZ48" s="296"/>
      <c r="BA48" s="296"/>
      <c r="BB48" s="296"/>
      <c r="BC48" s="296"/>
      <c r="BD48" s="296"/>
      <c r="BE48" s="308"/>
      <c r="BF48" s="308"/>
      <c r="BG48" s="308"/>
      <c r="BH48" s="309"/>
      <c r="BI48" s="75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76"/>
    </row>
    <row r="49" spans="2:75" ht="11.1" customHeight="1">
      <c r="B49" s="305"/>
      <c r="C49" s="306"/>
      <c r="D49" s="306"/>
      <c r="E49" s="306"/>
      <c r="F49" s="307"/>
      <c r="G49" s="291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3"/>
      <c r="AF49" s="77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78"/>
      <c r="AU49" s="79"/>
      <c r="AV49" s="297"/>
      <c r="AW49" s="297"/>
      <c r="AX49" s="297"/>
      <c r="AY49" s="297"/>
      <c r="AZ49" s="297"/>
      <c r="BA49" s="297"/>
      <c r="BB49" s="297"/>
      <c r="BC49" s="297"/>
      <c r="BD49" s="297"/>
      <c r="BE49" s="310"/>
      <c r="BF49" s="310"/>
      <c r="BG49" s="310"/>
      <c r="BH49" s="311"/>
      <c r="BI49" s="80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81"/>
    </row>
    <row r="50" spans="2:75" ht="11.1" customHeight="1">
      <c r="B50" s="302"/>
      <c r="C50" s="303"/>
      <c r="D50" s="303"/>
      <c r="E50" s="303"/>
      <c r="F50" s="304"/>
      <c r="G50" s="288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90"/>
      <c r="AF50" s="72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73"/>
      <c r="AU50" s="74"/>
      <c r="AV50" s="296"/>
      <c r="AW50" s="296"/>
      <c r="AX50" s="296"/>
      <c r="AY50" s="296"/>
      <c r="AZ50" s="296"/>
      <c r="BA50" s="296"/>
      <c r="BB50" s="296"/>
      <c r="BC50" s="296"/>
      <c r="BD50" s="296"/>
      <c r="BE50" s="308"/>
      <c r="BF50" s="308"/>
      <c r="BG50" s="308"/>
      <c r="BH50" s="309"/>
      <c r="BI50" s="75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76"/>
    </row>
    <row r="51" spans="2:75" ht="11.1" customHeight="1">
      <c r="B51" s="305"/>
      <c r="C51" s="306"/>
      <c r="D51" s="306"/>
      <c r="E51" s="306"/>
      <c r="F51" s="307"/>
      <c r="G51" s="291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3"/>
      <c r="AF51" s="77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78"/>
      <c r="AU51" s="79"/>
      <c r="AV51" s="297"/>
      <c r="AW51" s="297"/>
      <c r="AX51" s="297"/>
      <c r="AY51" s="297"/>
      <c r="AZ51" s="297"/>
      <c r="BA51" s="297"/>
      <c r="BB51" s="297"/>
      <c r="BC51" s="297"/>
      <c r="BD51" s="297"/>
      <c r="BE51" s="310"/>
      <c r="BF51" s="310"/>
      <c r="BG51" s="310"/>
      <c r="BH51" s="311"/>
      <c r="BI51" s="80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81"/>
    </row>
    <row r="52" spans="2:75" ht="11.1" customHeight="1">
      <c r="B52" s="302"/>
      <c r="C52" s="303"/>
      <c r="D52" s="303"/>
      <c r="E52" s="303"/>
      <c r="F52" s="304"/>
      <c r="G52" s="288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90"/>
      <c r="AF52" s="72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73"/>
      <c r="AU52" s="74"/>
      <c r="AV52" s="296"/>
      <c r="AW52" s="296"/>
      <c r="AX52" s="296"/>
      <c r="AY52" s="296"/>
      <c r="AZ52" s="296"/>
      <c r="BA52" s="296"/>
      <c r="BB52" s="296"/>
      <c r="BC52" s="296"/>
      <c r="BD52" s="296"/>
      <c r="BE52" s="308"/>
      <c r="BF52" s="308"/>
      <c r="BG52" s="308"/>
      <c r="BH52" s="309"/>
      <c r="BI52" s="75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76"/>
    </row>
    <row r="53" spans="2:75" ht="11.1" customHeight="1">
      <c r="B53" s="305"/>
      <c r="C53" s="306"/>
      <c r="D53" s="306"/>
      <c r="E53" s="306"/>
      <c r="F53" s="307"/>
      <c r="G53" s="291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3"/>
      <c r="AF53" s="77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78"/>
      <c r="AU53" s="79"/>
      <c r="AV53" s="297"/>
      <c r="AW53" s="297"/>
      <c r="AX53" s="297"/>
      <c r="AY53" s="297"/>
      <c r="AZ53" s="297"/>
      <c r="BA53" s="297"/>
      <c r="BB53" s="297"/>
      <c r="BC53" s="297"/>
      <c r="BD53" s="297"/>
      <c r="BE53" s="310"/>
      <c r="BF53" s="310"/>
      <c r="BG53" s="310"/>
      <c r="BH53" s="311"/>
      <c r="BI53" s="80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81"/>
    </row>
    <row r="54" spans="2:75" ht="11.1" customHeight="1">
      <c r="B54" s="280"/>
      <c r="C54" s="281"/>
      <c r="D54" s="281"/>
      <c r="E54" s="281"/>
      <c r="F54" s="282"/>
      <c r="G54" s="288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90"/>
      <c r="AF54" s="72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73"/>
      <c r="AU54" s="74"/>
      <c r="AV54" s="296"/>
      <c r="AW54" s="296"/>
      <c r="AX54" s="296"/>
      <c r="AY54" s="296"/>
      <c r="AZ54" s="296"/>
      <c r="BA54" s="296"/>
      <c r="BB54" s="296"/>
      <c r="BC54" s="296"/>
      <c r="BD54" s="296"/>
      <c r="BE54" s="298"/>
      <c r="BF54" s="298"/>
      <c r="BG54" s="298"/>
      <c r="BH54" s="299"/>
      <c r="BI54" s="75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76"/>
    </row>
    <row r="55" spans="2:75" ht="11.1" customHeight="1">
      <c r="B55" s="283"/>
      <c r="C55" s="284"/>
      <c r="D55" s="284"/>
      <c r="E55" s="284"/>
      <c r="F55" s="285"/>
      <c r="G55" s="291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3"/>
      <c r="AF55" s="77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78"/>
      <c r="AU55" s="79"/>
      <c r="AV55" s="297"/>
      <c r="AW55" s="297"/>
      <c r="AX55" s="297"/>
      <c r="AY55" s="297"/>
      <c r="AZ55" s="297"/>
      <c r="BA55" s="297"/>
      <c r="BB55" s="297"/>
      <c r="BC55" s="297"/>
      <c r="BD55" s="297"/>
      <c r="BE55" s="300"/>
      <c r="BF55" s="300"/>
      <c r="BG55" s="300"/>
      <c r="BH55" s="301"/>
      <c r="BI55" s="80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81"/>
    </row>
    <row r="56" spans="2:75" ht="11.1" customHeight="1">
      <c r="B56" s="280"/>
      <c r="C56" s="281"/>
      <c r="D56" s="281"/>
      <c r="E56" s="281"/>
      <c r="F56" s="282"/>
      <c r="G56" s="270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2"/>
      <c r="AF56" s="75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82"/>
      <c r="AU56" s="5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6"/>
      <c r="BI56" s="75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76"/>
    </row>
    <row r="57" spans="2:75" ht="11.1" customHeight="1">
      <c r="B57" s="283"/>
      <c r="C57" s="284"/>
      <c r="D57" s="284"/>
      <c r="E57" s="284"/>
      <c r="F57" s="285"/>
      <c r="G57" s="273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5"/>
      <c r="AF57" s="80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83"/>
      <c r="AU57" s="9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10"/>
      <c r="BI57" s="80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81"/>
    </row>
    <row r="58" spans="2:75" ht="11.1" customHeight="1">
      <c r="B58" s="280"/>
      <c r="C58" s="281"/>
      <c r="D58" s="281"/>
      <c r="E58" s="281"/>
      <c r="F58" s="282"/>
      <c r="G58" s="270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2"/>
      <c r="AF58" s="75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82"/>
      <c r="AU58" s="5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6"/>
      <c r="BI58" s="75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76"/>
    </row>
    <row r="59" spans="2:75" ht="11.1" customHeight="1">
      <c r="B59" s="283"/>
      <c r="C59" s="284"/>
      <c r="D59" s="284"/>
      <c r="E59" s="284"/>
      <c r="F59" s="285"/>
      <c r="G59" s="273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5"/>
      <c r="AF59" s="80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83"/>
      <c r="AU59" s="9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10"/>
      <c r="BI59" s="80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81"/>
    </row>
    <row r="60" spans="2:75" ht="11.1" customHeight="1">
      <c r="B60" s="280"/>
      <c r="C60" s="281"/>
      <c r="D60" s="281"/>
      <c r="E60" s="281"/>
      <c r="F60" s="282"/>
      <c r="G60" s="132" t="s">
        <v>46</v>
      </c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4"/>
      <c r="AF60" s="75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82"/>
      <c r="AU60" s="5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6"/>
      <c r="BI60" s="75"/>
      <c r="BJ60" s="92">
        <f>BJ32+BJ36</f>
        <v>55000</v>
      </c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76"/>
    </row>
    <row r="61" spans="2:75" ht="11.1" customHeight="1">
      <c r="B61" s="283"/>
      <c r="C61" s="284"/>
      <c r="D61" s="284"/>
      <c r="E61" s="284"/>
      <c r="F61" s="285"/>
      <c r="G61" s="135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7"/>
      <c r="AF61" s="80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83"/>
      <c r="AU61" s="9"/>
      <c r="AV61" s="287"/>
      <c r="AW61" s="287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10"/>
      <c r="BI61" s="80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81"/>
    </row>
    <row r="62" spans="2:75" s="52" customFormat="1" ht="12" customHeight="1">
      <c r="B62" s="51"/>
      <c r="C62" s="94" t="s">
        <v>56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</row>
    <row r="63" spans="2:75" s="52" customFormat="1" ht="12" customHeight="1">
      <c r="B63" s="51"/>
      <c r="C63" s="95" t="s">
        <v>57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</row>
    <row r="64" spans="2:75" s="52" customFormat="1" ht="12" customHeight="1">
      <c r="B64" s="51"/>
      <c r="C64" s="95" t="s">
        <v>44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6"/>
      <c r="AT64" s="97" t="s">
        <v>43</v>
      </c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9"/>
    </row>
    <row r="65" spans="2:75" s="52" customFormat="1" ht="15.95" customHeight="1">
      <c r="B65" s="51"/>
      <c r="C65" s="60" t="s">
        <v>45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1"/>
      <c r="AT65" s="85"/>
      <c r="AU65" s="102"/>
      <c r="AV65" s="102"/>
      <c r="AW65" s="102"/>
      <c r="AX65" s="102"/>
      <c r="AY65" s="103"/>
      <c r="AZ65" s="85"/>
      <c r="BA65" s="85"/>
      <c r="BB65" s="85"/>
      <c r="BC65" s="85"/>
      <c r="BD65" s="85"/>
      <c r="BE65" s="86"/>
      <c r="BF65" s="85"/>
      <c r="BG65" s="85"/>
      <c r="BH65" s="85"/>
      <c r="BI65" s="85"/>
      <c r="BJ65" s="85"/>
      <c r="BK65" s="86"/>
      <c r="BL65" s="85"/>
      <c r="BM65" s="85"/>
      <c r="BN65" s="85"/>
      <c r="BO65" s="85"/>
      <c r="BP65" s="85"/>
      <c r="BQ65" s="86"/>
      <c r="BR65" s="85"/>
      <c r="BS65" s="85"/>
      <c r="BT65" s="85"/>
      <c r="BU65" s="85"/>
      <c r="BV65" s="85"/>
      <c r="BW65" s="86"/>
    </row>
    <row r="66" spans="2:75" s="52" customFormat="1" ht="15.95" customHeight="1">
      <c r="B66" s="51"/>
      <c r="C66" s="51"/>
      <c r="D66" s="51"/>
      <c r="E66" s="91" t="s">
        <v>47</v>
      </c>
      <c r="F66" s="91"/>
      <c r="G66" s="91"/>
      <c r="H66" s="91"/>
      <c r="I66" s="91"/>
      <c r="J66" s="91"/>
      <c r="K66" s="91"/>
      <c r="L66" s="91"/>
      <c r="M66" s="91"/>
      <c r="N66" s="108" t="s">
        <v>40</v>
      </c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S66" s="53"/>
      <c r="AT66" s="104"/>
      <c r="AU66" s="104"/>
      <c r="AV66" s="104"/>
      <c r="AW66" s="104"/>
      <c r="AX66" s="104"/>
      <c r="AY66" s="105"/>
      <c r="AZ66" s="87"/>
      <c r="BA66" s="87"/>
      <c r="BB66" s="87"/>
      <c r="BC66" s="87"/>
      <c r="BD66" s="87"/>
      <c r="BE66" s="88"/>
      <c r="BF66" s="87"/>
      <c r="BG66" s="87"/>
      <c r="BH66" s="87"/>
      <c r="BI66" s="87"/>
      <c r="BJ66" s="87"/>
      <c r="BK66" s="88"/>
      <c r="BL66" s="87"/>
      <c r="BM66" s="87"/>
      <c r="BN66" s="87"/>
      <c r="BO66" s="87"/>
      <c r="BP66" s="87"/>
      <c r="BQ66" s="88"/>
      <c r="BR66" s="87"/>
      <c r="BS66" s="87"/>
      <c r="BT66" s="87"/>
      <c r="BU66" s="87"/>
      <c r="BV66" s="87"/>
      <c r="BW66" s="88"/>
    </row>
    <row r="67" spans="2:75" s="52" customFormat="1" ht="12.95" customHeight="1">
      <c r="B67" s="51"/>
      <c r="C67" s="51"/>
      <c r="D67" s="51"/>
      <c r="E67" s="91"/>
      <c r="F67" s="91"/>
      <c r="G67" s="91"/>
      <c r="H67" s="91"/>
      <c r="I67" s="91"/>
      <c r="J67" s="91"/>
      <c r="K67" s="91"/>
      <c r="L67" s="91"/>
      <c r="M67" s="91"/>
      <c r="N67" s="109" t="s">
        <v>41</v>
      </c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S67" s="53"/>
      <c r="AT67" s="106"/>
      <c r="AU67" s="106"/>
      <c r="AV67" s="106"/>
      <c r="AW67" s="106"/>
      <c r="AX67" s="106"/>
      <c r="AY67" s="107"/>
      <c r="AZ67" s="89"/>
      <c r="BA67" s="89"/>
      <c r="BB67" s="89"/>
      <c r="BC67" s="89"/>
      <c r="BD67" s="89"/>
      <c r="BE67" s="90"/>
      <c r="BF67" s="89"/>
      <c r="BG67" s="89"/>
      <c r="BH67" s="89"/>
      <c r="BI67" s="89"/>
      <c r="BJ67" s="89"/>
      <c r="BK67" s="90"/>
      <c r="BL67" s="89"/>
      <c r="BM67" s="89"/>
      <c r="BN67" s="89"/>
      <c r="BO67" s="89"/>
      <c r="BP67" s="89"/>
      <c r="BQ67" s="90"/>
      <c r="BR67" s="89"/>
      <c r="BS67" s="89"/>
      <c r="BT67" s="89"/>
      <c r="BU67" s="89"/>
      <c r="BV67" s="89"/>
      <c r="BW67" s="90"/>
    </row>
    <row r="68" spans="2:75" s="52" customFormat="1" ht="12" customHeight="1">
      <c r="B68" s="51"/>
      <c r="C68" s="51"/>
      <c r="D68" s="51"/>
      <c r="E68" s="51"/>
      <c r="F68" s="51"/>
    </row>
    <row r="69" spans="2:75" s="52" customFormat="1" ht="12" customHeight="1">
      <c r="B69" s="51"/>
      <c r="C69" s="51"/>
      <c r="D69" s="51"/>
      <c r="E69" s="51"/>
      <c r="F69" s="51"/>
    </row>
    <row r="70" spans="2:75" ht="13.5">
      <c r="B70" s="54"/>
      <c r="C70" s="54"/>
      <c r="D70" s="54"/>
      <c r="E70" s="54"/>
      <c r="F70" s="54"/>
      <c r="G70" s="54"/>
      <c r="H70" s="54"/>
    </row>
  </sheetData>
  <sheetProtection sheet="1" objects="1" scenarios="1"/>
  <mergeCells count="181">
    <mergeCell ref="AP5:AU6"/>
    <mergeCell ref="B1:BW1"/>
    <mergeCell ref="AZ2:BW2"/>
    <mergeCell ref="B3:BI3"/>
    <mergeCell ref="B5:H6"/>
    <mergeCell ref="I5:N6"/>
    <mergeCell ref="S5:AA6"/>
    <mergeCell ref="B12:O13"/>
    <mergeCell ref="AP12:AT13"/>
    <mergeCell ref="AV12:BW13"/>
    <mergeCell ref="AV5:AW6"/>
    <mergeCell ref="AX5:AY6"/>
    <mergeCell ref="AZ5:BA6"/>
    <mergeCell ref="BB5:BC6"/>
    <mergeCell ref="BD5:BE6"/>
    <mergeCell ref="BF5:BG6"/>
    <mergeCell ref="BH5:BI6"/>
    <mergeCell ref="BJ5:BK6"/>
    <mergeCell ref="BL5:BM6"/>
    <mergeCell ref="BN5:BO6"/>
    <mergeCell ref="BP5:BQ6"/>
    <mergeCell ref="BR5:BS6"/>
    <mergeCell ref="BT5:BU6"/>
    <mergeCell ref="BV5:BW6"/>
    <mergeCell ref="B14:AK15"/>
    <mergeCell ref="AM14:AU14"/>
    <mergeCell ref="AV14:BW14"/>
    <mergeCell ref="AM15:AU15"/>
    <mergeCell ref="AV15:BW15"/>
    <mergeCell ref="B8:V9"/>
    <mergeCell ref="AP8:AT9"/>
    <mergeCell ref="AV8:BW9"/>
    <mergeCell ref="B10:V11"/>
    <mergeCell ref="W10:AA11"/>
    <mergeCell ref="AB10:AK11"/>
    <mergeCell ref="AL10:AO11"/>
    <mergeCell ref="AP10:AT11"/>
    <mergeCell ref="AV10:BU11"/>
    <mergeCell ref="BV10:BW11"/>
    <mergeCell ref="B20:C21"/>
    <mergeCell ref="E20:S21"/>
    <mergeCell ref="V20:AK21"/>
    <mergeCell ref="AM20:AN21"/>
    <mergeCell ref="AP20:BD20"/>
    <mergeCell ref="BG20:BV21"/>
    <mergeCell ref="AP21:BD21"/>
    <mergeCell ref="AV16:BW17"/>
    <mergeCell ref="B18:C19"/>
    <mergeCell ref="E18:S19"/>
    <mergeCell ref="V18:AK19"/>
    <mergeCell ref="AM18:AN19"/>
    <mergeCell ref="AP18:BD18"/>
    <mergeCell ref="BG18:BV19"/>
    <mergeCell ref="AP19:BD19"/>
    <mergeCell ref="B24:C25"/>
    <mergeCell ref="E24:S25"/>
    <mergeCell ref="V24:AK25"/>
    <mergeCell ref="AM24:AN25"/>
    <mergeCell ref="AP24:BD24"/>
    <mergeCell ref="BG24:BV25"/>
    <mergeCell ref="AP25:BD25"/>
    <mergeCell ref="B22:C23"/>
    <mergeCell ref="E22:S23"/>
    <mergeCell ref="V22:AK23"/>
    <mergeCell ref="AM22:AN23"/>
    <mergeCell ref="AP22:BD23"/>
    <mergeCell ref="BG22:BV23"/>
    <mergeCell ref="B28:O29"/>
    <mergeCell ref="B30:F31"/>
    <mergeCell ref="H30:AD31"/>
    <mergeCell ref="AG30:AS31"/>
    <mergeCell ref="AV30:BG30"/>
    <mergeCell ref="BJ30:BV30"/>
    <mergeCell ref="AV31:BG31"/>
    <mergeCell ref="BJ31:BV31"/>
    <mergeCell ref="B26:C27"/>
    <mergeCell ref="E26:S27"/>
    <mergeCell ref="V26:AK27"/>
    <mergeCell ref="AM26:AN27"/>
    <mergeCell ref="AP26:BD26"/>
    <mergeCell ref="BG26:BV27"/>
    <mergeCell ref="AP27:BD27"/>
    <mergeCell ref="B34:F35"/>
    <mergeCell ref="G34:AE35"/>
    <mergeCell ref="AG34:AS35"/>
    <mergeCell ref="AV34:BD35"/>
    <mergeCell ref="BE34:BH35"/>
    <mergeCell ref="BJ34:BV35"/>
    <mergeCell ref="B32:F33"/>
    <mergeCell ref="G32:AE33"/>
    <mergeCell ref="AG32:AS33"/>
    <mergeCell ref="AV32:BD33"/>
    <mergeCell ref="BE32:BH33"/>
    <mergeCell ref="BJ32:BV33"/>
    <mergeCell ref="B38:F39"/>
    <mergeCell ref="G38:AE39"/>
    <mergeCell ref="AG38:AS39"/>
    <mergeCell ref="AV38:BD39"/>
    <mergeCell ref="BE38:BH39"/>
    <mergeCell ref="BJ38:BV39"/>
    <mergeCell ref="B36:F37"/>
    <mergeCell ref="G36:AE37"/>
    <mergeCell ref="AG36:AS37"/>
    <mergeCell ref="AV36:BD37"/>
    <mergeCell ref="BE36:BH37"/>
    <mergeCell ref="BJ36:BV37"/>
    <mergeCell ref="B42:F43"/>
    <mergeCell ref="G42:AE43"/>
    <mergeCell ref="AG42:AS43"/>
    <mergeCell ref="AV42:BD43"/>
    <mergeCell ref="BE42:BH43"/>
    <mergeCell ref="BJ42:BV43"/>
    <mergeCell ref="B40:F41"/>
    <mergeCell ref="G40:AE41"/>
    <mergeCell ref="AG40:AS41"/>
    <mergeCell ref="AV40:BD41"/>
    <mergeCell ref="BE40:BH41"/>
    <mergeCell ref="BJ40:BV41"/>
    <mergeCell ref="B46:F47"/>
    <mergeCell ref="G46:AE47"/>
    <mergeCell ref="AG46:AS47"/>
    <mergeCell ref="AV46:BD47"/>
    <mergeCell ref="BE46:BH47"/>
    <mergeCell ref="BJ46:BV47"/>
    <mergeCell ref="B44:F45"/>
    <mergeCell ref="G44:AE45"/>
    <mergeCell ref="AG44:AS45"/>
    <mergeCell ref="AV44:BD45"/>
    <mergeCell ref="BE44:BH45"/>
    <mergeCell ref="BJ44:BV45"/>
    <mergeCell ref="B50:F51"/>
    <mergeCell ref="G50:AE51"/>
    <mergeCell ref="AG50:AS51"/>
    <mergeCell ref="AV50:BD51"/>
    <mergeCell ref="BE50:BH51"/>
    <mergeCell ref="BJ50:BV51"/>
    <mergeCell ref="B48:F49"/>
    <mergeCell ref="G48:AE49"/>
    <mergeCell ref="AG48:AS49"/>
    <mergeCell ref="AV48:BD49"/>
    <mergeCell ref="BE48:BH49"/>
    <mergeCell ref="BJ48:BV49"/>
    <mergeCell ref="B54:F55"/>
    <mergeCell ref="G54:AE55"/>
    <mergeCell ref="AG54:AS55"/>
    <mergeCell ref="AV54:BD55"/>
    <mergeCell ref="BE54:BH55"/>
    <mergeCell ref="BJ54:BV55"/>
    <mergeCell ref="B52:F53"/>
    <mergeCell ref="G52:AE53"/>
    <mergeCell ref="AG52:AS53"/>
    <mergeCell ref="AV52:BD53"/>
    <mergeCell ref="BE52:BH53"/>
    <mergeCell ref="BJ52:BV53"/>
    <mergeCell ref="B60:F61"/>
    <mergeCell ref="G60:AE61"/>
    <mergeCell ref="AG60:AS61"/>
    <mergeCell ref="AV60:BG61"/>
    <mergeCell ref="BJ60:BV61"/>
    <mergeCell ref="C62:BV62"/>
    <mergeCell ref="B56:F57"/>
    <mergeCell ref="G56:AE57"/>
    <mergeCell ref="AG56:AS57"/>
    <mergeCell ref="AV56:BG57"/>
    <mergeCell ref="BJ56:BV57"/>
    <mergeCell ref="B58:F59"/>
    <mergeCell ref="G58:AE59"/>
    <mergeCell ref="AG58:AS59"/>
    <mergeCell ref="AV58:BG59"/>
    <mergeCell ref="BJ58:BV59"/>
    <mergeCell ref="N67:AH67"/>
    <mergeCell ref="C63:BV63"/>
    <mergeCell ref="C64:AS64"/>
    <mergeCell ref="AT64:BW64"/>
    <mergeCell ref="AT65:AY67"/>
    <mergeCell ref="AZ65:BE67"/>
    <mergeCell ref="BF65:BK67"/>
    <mergeCell ref="BL65:BQ67"/>
    <mergeCell ref="BR65:BW67"/>
    <mergeCell ref="E66:M67"/>
    <mergeCell ref="N66:AH66"/>
  </mergeCells>
  <phoneticPr fontId="4"/>
  <dataValidations disablePrompts="1" count="1">
    <dataValidation type="textLength" allowBlank="1" showInputMessage="1" showErrorMessage="1" sqref="B10:V11" xr:uid="{00000000-0002-0000-0200-000000000000}">
      <formula1>1</formula1>
      <formula2>7</formula2>
    </dataValidation>
  </dataValidations>
  <printOptions horizontalCentered="1"/>
  <pageMargins left="0.39370078740157483" right="0.39370078740157483" top="0.98425196850393704" bottom="0.19685039370078741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契約用</vt:lpstr>
      <vt:lpstr>常用（通常）</vt:lpstr>
      <vt:lpstr>常用（別紙明細）</vt:lpstr>
      <vt:lpstr>契約用!Print_Area</vt:lpstr>
      <vt:lpstr>'常用（通常）'!Print_Area</vt:lpstr>
      <vt:lpstr>'常用（別紙明細）'!Print_Area</vt:lpstr>
    </vt:vector>
  </TitlesOfParts>
  <Company>大有建設株式会社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請求書様式（新システム）</dc:title>
  <dc:creator>keirizaimu-02</dc:creator>
  <cp:lastModifiedBy>tatsumi</cp:lastModifiedBy>
  <cp:lastPrinted>2023-08-05T05:28:28Z</cp:lastPrinted>
  <dcterms:created xsi:type="dcterms:W3CDTF">2004-09-08T08:40:23Z</dcterms:created>
  <dcterms:modified xsi:type="dcterms:W3CDTF">2023-08-31T07:52:04Z</dcterms:modified>
</cp:coreProperties>
</file>